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G:\Working\"/>
    </mc:Choice>
  </mc:AlternateContent>
  <xr:revisionPtr revIDLastSave="0" documentId="13_ncr:1_{86E65FC0-C5BF-4867-B247-2CD39B2DE7C1}" xr6:coauthVersionLast="47" xr6:coauthVersionMax="47" xr10:uidLastSave="{00000000-0000-0000-0000-000000000000}"/>
  <bookViews>
    <workbookView xWindow="-120" yWindow="-120" windowWidth="38640" windowHeight="15720" tabRatio="793" activeTab="1" xr2:uid="{00000000-000D-0000-FFFF-FFFF00000000}"/>
  </bookViews>
  <sheets>
    <sheet name="Directions" sheetId="9" r:id="rId1"/>
    <sheet name="PNEU Bundle Observation" sheetId="1" r:id="rId2"/>
    <sheet name="Bundle Compliance Graph" sheetId="5" r:id="rId3"/>
  </sheets>
  <definedNames>
    <definedName name="_xlnm.Print_Area" localSheetId="2">'Bundle Compliance Graph'!$B$1:$K$32</definedName>
    <definedName name="_xlnm.Print_Area" localSheetId="1">'PNEU Bundle Observation'!$A$1:$Q$32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I22" i="1" s="1"/>
  <c r="J21" i="1"/>
  <c r="J22" i="1" s="1"/>
  <c r="K21" i="1"/>
  <c r="K22" i="1" s="1"/>
  <c r="L21" i="1"/>
  <c r="L22" i="1" s="1"/>
  <c r="M21" i="1"/>
  <c r="N21" i="1"/>
  <c r="N22" i="1" s="1"/>
  <c r="O21" i="1"/>
  <c r="P21" i="1"/>
  <c r="Q21" i="1"/>
  <c r="R21" i="1"/>
  <c r="S21" i="1"/>
  <c r="T21" i="1"/>
  <c r="T22" i="1" s="1"/>
  <c r="U21" i="1"/>
  <c r="V21" i="1"/>
  <c r="V22" i="1" s="1"/>
  <c r="W21" i="1"/>
  <c r="W22" i="1" s="1"/>
  <c r="X21" i="1"/>
  <c r="X22" i="1" s="1"/>
  <c r="Y21" i="1"/>
  <c r="Z21" i="1"/>
  <c r="Z22" i="1" s="1"/>
  <c r="AA21" i="1"/>
  <c r="AB21" i="1"/>
  <c r="AC21" i="1"/>
  <c r="AD21" i="1"/>
  <c r="AE21" i="1"/>
  <c r="AF21" i="1"/>
  <c r="AF22" i="1" s="1"/>
  <c r="AG21" i="1"/>
  <c r="AG22" i="1" s="1"/>
  <c r="AH21" i="1"/>
  <c r="AH22" i="1" s="1"/>
  <c r="AI21" i="1"/>
  <c r="AI22" i="1" s="1"/>
  <c r="AJ21" i="1"/>
  <c r="AJ22" i="1" s="1"/>
  <c r="M22" i="1"/>
  <c r="O22" i="1"/>
  <c r="P22" i="1"/>
  <c r="Q22" i="1"/>
  <c r="R22" i="1"/>
  <c r="S22" i="1"/>
  <c r="U22" i="1"/>
  <c r="Y22" i="1"/>
  <c r="AA22" i="1"/>
  <c r="AB22" i="1"/>
  <c r="AC22" i="1"/>
  <c r="AD22" i="1"/>
  <c r="AE22" i="1"/>
  <c r="H21" i="1"/>
  <c r="H22" i="1" s="1"/>
  <c r="AN12" i="1"/>
  <c r="AN13" i="1"/>
  <c r="AN20" i="1"/>
  <c r="AK12" i="1"/>
  <c r="AK13" i="1"/>
  <c r="AK20" i="1"/>
  <c r="A2" i="5"/>
  <c r="B2" i="5" s="1"/>
  <c r="AN18" i="1"/>
  <c r="AK18" i="1"/>
  <c r="A46" i="1"/>
  <c r="A45" i="1"/>
  <c r="A44" i="1"/>
  <c r="A43" i="1"/>
  <c r="A42" i="1"/>
  <c r="A41" i="1"/>
  <c r="A40" i="1"/>
  <c r="A39" i="1"/>
  <c r="A38" i="1"/>
  <c r="AN19" i="1"/>
  <c r="AK19" i="1"/>
  <c r="AN17" i="1"/>
  <c r="AK17" i="1"/>
  <c r="AN16" i="1"/>
  <c r="AK16" i="1"/>
  <c r="AN15" i="1"/>
  <c r="AK15" i="1"/>
  <c r="AN14" i="1"/>
  <c r="AK14" i="1"/>
  <c r="AN11" i="1"/>
  <c r="AK11" i="1"/>
  <c r="AN10" i="1"/>
  <c r="AK10" i="1"/>
  <c r="AM20" i="1" l="1"/>
  <c r="F50" i="5" s="1"/>
  <c r="AM13" i="1"/>
  <c r="F43" i="5" s="1"/>
  <c r="AM12" i="1"/>
  <c r="AM19" i="1"/>
  <c r="F49" i="5" s="1"/>
  <c r="AM17" i="1"/>
  <c r="F47" i="5" s="1"/>
  <c r="AM18" i="1"/>
  <c r="F48" i="5" s="1"/>
  <c r="AM16" i="1"/>
  <c r="F46" i="5" s="1"/>
  <c r="AM15" i="1"/>
  <c r="F45" i="5" s="1"/>
  <c r="AM14" i="1"/>
  <c r="F44" i="5" s="1"/>
  <c r="AM10" i="1"/>
  <c r="F41" i="5" s="1"/>
  <c r="AM11" i="1"/>
  <c r="F51" i="5"/>
  <c r="A49" i="1"/>
  <c r="A48" i="1"/>
  <c r="F42" i="5" l="1"/>
  <c r="A50" i="1"/>
</calcChain>
</file>

<file path=xl/sharedStrings.xml><?xml version="1.0" encoding="utf-8"?>
<sst xmlns="http://schemas.openxmlformats.org/spreadsheetml/2006/main" count="105" uniqueCount="90">
  <si>
    <t>PNEU Prevention Bundle Observation and Quality Tool</t>
  </si>
  <si>
    <t>This tool was created to help nursing homes monitor their compliance with the Health Services Advisory Group (HSAG) Pneumonia (PNEU) Prevention Bundle in an effort to reduce the incidence of PNEU in the long-term care setting.</t>
  </si>
  <si>
    <t>Directions for using this tool:</t>
  </si>
  <si>
    <r>
      <rPr>
        <sz val="11"/>
        <color rgb="FF000000"/>
        <rFont val="Calibri"/>
      </rPr>
      <t xml:space="preserve">
Complete the HSAG PNEU Prevention Bundle Observation worksheet, including  unit, date, and patient census information. Input information for each resident with the bundle implemented, from direct observation, as well as chart review.
Once this information has been inserted, the charts on each of the worksheets will auto-populate.
We recommend completing this chart at a frequency that supports your current monitoring efforts.
</t>
    </r>
    <r>
      <rPr>
        <sz val="11"/>
        <color rgb="FFFF0000"/>
        <rFont val="Calibri"/>
      </rPr>
      <t xml:space="preserve">Note: This file is intended to record secure facility data. Do not email dashboard information.
</t>
    </r>
    <r>
      <rPr>
        <sz val="11"/>
        <color rgb="FF000000"/>
        <rFont val="Calibri"/>
      </rPr>
      <t xml:space="preserve">
</t>
    </r>
  </si>
  <si>
    <t>Date:</t>
  </si>
  <si>
    <t>Patient Census:</t>
  </si>
  <si>
    <t>Unit:</t>
  </si>
  <si>
    <t>Yes</t>
  </si>
  <si>
    <t>No</t>
  </si>
  <si>
    <t xml:space="preserve">Complete for Each Resident With PNEU Prevention Bundle Implemented: </t>
  </si>
  <si>
    <t>Resident 1</t>
  </si>
  <si>
    <t>Resident 2</t>
  </si>
  <si>
    <t>Resident 3</t>
  </si>
  <si>
    <t>Resident 4</t>
  </si>
  <si>
    <t>Resident 5</t>
  </si>
  <si>
    <t>Resident 6</t>
  </si>
  <si>
    <t>Resident 7</t>
  </si>
  <si>
    <t>Resident 8</t>
  </si>
  <si>
    <t>Resident 9</t>
  </si>
  <si>
    <t>Resident 10</t>
  </si>
  <si>
    <t>Resident 11</t>
  </si>
  <si>
    <t>Resident 12</t>
  </si>
  <si>
    <t>Resident 13</t>
  </si>
  <si>
    <t>Resident 14</t>
  </si>
  <si>
    <t>Resident 15</t>
  </si>
  <si>
    <t>Total % Adherence Per Indicator</t>
  </si>
  <si>
    <t>Comments</t>
  </si>
  <si>
    <t xml:space="preserve"> </t>
  </si>
  <si>
    <t xml:space="preserve">Direct Observation </t>
  </si>
  <si>
    <t>Room #</t>
  </si>
  <si>
    <t>2. Resident out-of-bed for meals. 
     (If able)</t>
  </si>
  <si>
    <t>2a. If yes, how is it secured (e.g. tape, securement 
       device, etc.)?</t>
  </si>
  <si>
    <t xml:space="preserve">5. Consuming &gt; 75% of diet, including supplements.
</t>
  </si>
  <si>
    <t>6. Water pitcher full and within reach, if not on fluid restriction</t>
  </si>
  <si>
    <t>8. A.M. (morning) oral care completed.</t>
  </si>
  <si>
    <t>9. HS (at bedtime) oral completed.</t>
  </si>
  <si>
    <t>10. Up-to-date on PNEU vaccine(s)</t>
  </si>
  <si>
    <t>Total Positive Per Patient</t>
  </si>
  <si>
    <t>Total % Adherence Per Patient</t>
  </si>
  <si>
    <t>Drop Down List for "What Criterion is noted?"</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</si>
  <si>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</si>
  <si>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</si>
  <si>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</si>
  <si>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</si>
  <si>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</si>
  <si>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</si>
  <si>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</si>
  <si>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</si>
  <si>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</si>
  <si>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</si>
  <si>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</si>
  <si>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</si>
  <si>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</si>
  <si>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PNEU Prevention Bundle Compliance Observations</t>
  </si>
  <si>
    <t>PNEU Prevention Bundle Measures</t>
  </si>
  <si>
    <t>1.</t>
  </si>
  <si>
    <t>2.</t>
  </si>
  <si>
    <t>Resident out-of-bed for meals, if able.</t>
  </si>
  <si>
    <t>3.</t>
  </si>
  <si>
    <t>HOB elevated for those receiving TF.</t>
  </si>
  <si>
    <t>4.</t>
  </si>
  <si>
    <t>Resident ambulating, PT, or ROM daily.</t>
  </si>
  <si>
    <t>5.</t>
  </si>
  <si>
    <t>Consuming &gt; 75% of diet, including supplements.</t>
  </si>
  <si>
    <t>6.</t>
  </si>
  <si>
    <t>Water pitcher full and within reach, if not on fluid restriction.</t>
  </si>
  <si>
    <t>7.</t>
  </si>
  <si>
    <t>Fluids encouraged during purposeful rounding, if not on fluid restriction.</t>
  </si>
  <si>
    <t>8.</t>
  </si>
  <si>
    <t>AM oral completed.</t>
  </si>
  <si>
    <t>9.</t>
  </si>
  <si>
    <t>HS oral completed.</t>
  </si>
  <si>
    <t>10.</t>
  </si>
  <si>
    <t>Up-to-date on PNEU vaccine(s).</t>
  </si>
  <si>
    <t>Indicator</t>
  </si>
  <si>
    <t>Data</t>
  </si>
  <si>
    <t>Staff performed hand hygeine - wash in/wash out.</t>
  </si>
  <si>
    <t>Resident out of bed for meals. (If able)</t>
  </si>
  <si>
    <t xml:space="preserve"> Resident ambulating, PT, or ROM daily</t>
  </si>
  <si>
    <t xml:space="preserve"> Consuming &gt; 75% of diet, including supplements</t>
  </si>
  <si>
    <t>Water picture full and within reach. (If not on fluid restriction)</t>
  </si>
  <si>
    <t>Fluids encouraged during purposeful rounding. (If not on fluid restriction)</t>
  </si>
  <si>
    <t>Up to Date on PNU vaccine(s)</t>
  </si>
  <si>
    <t>Has there been a check for foley catheter necessity today?</t>
  </si>
  <si>
    <t xml:space="preserve">1. Staff performed hand hygiene--wash in/wash out.
</t>
  </si>
  <si>
    <t>Staff performed hand hygiene--wash in/wash out.</t>
  </si>
  <si>
    <t>3. Head-of-bed (HOB) elevated for those receiving tube 
    feeding (TF).</t>
  </si>
  <si>
    <t>7. Fluids encouraged during purposeful rounding, if not 
    on fluid restriction.</t>
  </si>
  <si>
    <t>4. Resident ambulating, physical therapy (PT), or range of 
    motion (ROM) daily.</t>
  </si>
  <si>
    <t>This material was prepared by Health Services Advisory Group (HSAG),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QN-12SOW-XC-04102024-01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</si>
</sst>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16"/>
      <color rgb="FFB95117"/>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sz val="10"/>
      <color rgb="FF000000"/>
      <name val="Calibri"/>
      <family val="2"/>
      <scheme val="minor"/>
    </font>
    <font>
      <vertAlign val="superscript"/>
      <sz val="11"/>
      <color theme="0"/>
      <name val="Calibri"/>
      <family val="2"/>
    </font>
    <font>
      <sz val="11"/>
      <color theme="0"/>
      <name val="Calibri"/>
      <family val="2"/>
    </font>
    <font>
      <b/>
      <sz val="16"/>
      <color rgb="FFE66D0A"/>
      <name val="Calibri"/>
      <family val="2"/>
      <scheme val="minor"/>
    </font>
    <font>
      <b/>
      <u/>
      <sz val="12"/>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
      <sz val="11"/>
      <color rgb="FFFF0000"/>
      <name val="Calibri"/>
      <family val="2"/>
      <scheme val="minor"/>
    </font>
    <font>
      <b/>
      <sz val="11"/>
      <name val="Calibri"/>
      <family val="2"/>
      <scheme val="minor"/>
    </font>
    <font>
      <sz val="18"/>
      <color theme="1"/>
      <name val="Arial"/>
    </font>
    <font>
      <b/>
      <sz val="14"/>
      <color theme="1"/>
      <name val="Calibri"/>
    </font>
    <font>
      <sz val="11"/>
      <color theme="1"/>
      <name val="Calibri"/>
    </font>
    <font>
      <sz val="11"/>
      <color indexed="8"/>
      <name val="Calibri"/>
    </font>
    <font>
      <sz val="7"/>
      <color theme="1" tint="0.34998626667073579"/>
      <name val="Arial"/>
    </font>
    <font>
      <sz val="11"/>
      <color rgb="FF000000"/>
      <name val="Calibri"/>
    </font>
    <font>
      <sz val="11"/>
      <color rgb="FFFF0000"/>
      <name val="Calibri"/>
    </font>
    <font>
      <b/>
      <u/>
      <sz val="11"/>
      <color rgb="FFBA5808"/>
      <name val="Calibri"/>
      <family val="2"/>
      <scheme val="minor"/>
    </font>
    <font>
      <sz val="11"/>
      <color rgb="FFBA5808"/>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5" fillId="0" borderId="0" xfId="0" applyFont="1"/>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6" fillId="0" borderId="0" xfId="0" applyFont="1" applyAlignment="1">
      <alignment horizontal="center"/>
    </xf>
    <xf numFmtId="0" fontId="0" fillId="0" borderId="0" xfId="0" applyAlignment="1">
      <alignment horizontal="center" wrapText="1"/>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4" fillId="0" borderId="0" xfId="0" applyFont="1" applyAlignment="1">
      <alignment horizontal="center"/>
    </xf>
    <xf numFmtId="0" fontId="7" fillId="0" borderId="0" xfId="0" applyFont="1" applyAlignment="1">
      <alignment wrapText="1"/>
    </xf>
    <xf numFmtId="0" fontId="7" fillId="0" borderId="0" xfId="0" applyFont="1" applyAlignment="1">
      <alignment horizontal="left" indent="2"/>
    </xf>
    <xf numFmtId="0" fontId="0" fillId="0" borderId="2" xfId="0" applyBorder="1" applyAlignment="1" applyProtection="1">
      <alignment horizontal="center" wrapText="1"/>
      <protection locked="0"/>
    </xf>
    <xf numFmtId="164" fontId="1" fillId="0" borderId="0" xfId="1" applyNumberFormat="1" applyFont="1" applyAlignment="1">
      <alignment horizontal="center"/>
    </xf>
    <xf numFmtId="0" fontId="9" fillId="0" borderId="0" xfId="0" applyFont="1"/>
    <xf numFmtId="0" fontId="9" fillId="0" borderId="0" xfId="0" quotePrefix="1" applyFont="1" applyAlignment="1">
      <alignment horizontal="right" wrapText="1"/>
    </xf>
    <xf numFmtId="0" fontId="0" fillId="0" borderId="0" xfId="0" quotePrefix="1" applyAlignment="1">
      <alignment horizontal="right" wrapText="1"/>
    </xf>
    <xf numFmtId="0" fontId="9" fillId="0" borderId="0" xfId="0" applyFont="1" applyAlignment="1">
      <alignment horizontal="left"/>
    </xf>
    <xf numFmtId="0" fontId="0" fillId="0" borderId="0" xfId="0" applyAlignment="1">
      <alignment horizontal="right"/>
    </xf>
    <xf numFmtId="0" fontId="2" fillId="0" borderId="0" xfId="0" applyFont="1"/>
    <xf numFmtId="9" fontId="2" fillId="0" borderId="0" xfId="0" applyNumberFormat="1" applyFont="1"/>
    <xf numFmtId="14" fontId="10" fillId="0" borderId="0" xfId="0" applyNumberFormat="1" applyFont="1"/>
    <xf numFmtId="0" fontId="4" fillId="0" borderId="0" xfId="0" applyFont="1" applyAlignment="1">
      <alignment horizontal="center" wrapText="1"/>
    </xf>
    <xf numFmtId="0" fontId="6"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3" borderId="3" xfId="0" applyFill="1" applyBorder="1" applyAlignment="1">
      <alignment horizontal="center"/>
    </xf>
    <xf numFmtId="0" fontId="0" fillId="3" borderId="0" xfId="0" applyFill="1" applyAlignment="1">
      <alignment horizontal="center"/>
    </xf>
    <xf numFmtId="9" fontId="1" fillId="3" borderId="4"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center"/>
    </xf>
    <xf numFmtId="0" fontId="0" fillId="3" borderId="6" xfId="0" applyFill="1" applyBorder="1"/>
    <xf numFmtId="164" fontId="1" fillId="3" borderId="5" xfId="1" applyNumberFormat="1" applyFont="1" applyFill="1" applyBorder="1" applyAlignment="1">
      <alignment horizontal="center"/>
    </xf>
    <xf numFmtId="164" fontId="1" fillId="3" borderId="0" xfId="1" applyNumberFormat="1" applyFont="1" applyFill="1" applyBorder="1" applyAlignment="1">
      <alignment horizontal="center"/>
    </xf>
    <xf numFmtId="164" fontId="1" fillId="0" borderId="0" xfId="1" applyNumberFormat="1" applyFont="1" applyFill="1" applyBorder="1" applyAlignment="1">
      <alignment horizontal="center"/>
    </xf>
    <xf numFmtId="0" fontId="11" fillId="0" borderId="0" xfId="0" applyFont="1"/>
    <xf numFmtId="0" fontId="12" fillId="0" borderId="0" xfId="0" applyFont="1"/>
    <xf numFmtId="0" fontId="12" fillId="0" borderId="0" xfId="0" applyFont="1" applyAlignment="1">
      <alignment horizontal="center"/>
    </xf>
    <xf numFmtId="0" fontId="3" fillId="0" borderId="0" xfId="0" applyFont="1"/>
    <xf numFmtId="0" fontId="2" fillId="0" borderId="0" xfId="0" applyFont="1" applyAlignment="1">
      <alignment wrapText="1"/>
    </xf>
    <xf numFmtId="0" fontId="14" fillId="0" borderId="0" xfId="0" applyFont="1" applyAlignment="1">
      <alignment horizontal="left"/>
    </xf>
    <xf numFmtId="0" fontId="15" fillId="0" borderId="0" xfId="0" applyFont="1" applyAlignment="1">
      <alignment horizontal="center" vertical="center"/>
    </xf>
    <xf numFmtId="0" fontId="17" fillId="0" borderId="0" xfId="0" applyFont="1" applyAlignment="1">
      <alignment vertical="top" wrapText="1"/>
    </xf>
    <xf numFmtId="0" fontId="16" fillId="0" borderId="0" xfId="0" applyFont="1" applyAlignment="1">
      <alignment horizontal="left" vertical="center" wrapText="1"/>
    </xf>
    <xf numFmtId="0" fontId="8" fillId="0" borderId="0" xfId="0" applyFont="1" applyAlignment="1">
      <alignment horizontal="left"/>
    </xf>
    <xf numFmtId="0" fontId="0" fillId="3" borderId="0" xfId="0" applyFill="1"/>
    <xf numFmtId="9" fontId="1" fillId="3" borderId="0" xfId="1" applyFont="1" applyFill="1" applyBorder="1" applyAlignment="1">
      <alignment horizontal="center"/>
    </xf>
    <xf numFmtId="0" fontId="0" fillId="3" borderId="0" xfId="0" applyFill="1" applyAlignment="1" applyProtection="1">
      <alignment horizontal="center"/>
      <protection locked="0"/>
    </xf>
    <xf numFmtId="0" fontId="4" fillId="0" borderId="0" xfId="0" applyFont="1"/>
    <xf numFmtId="164" fontId="1" fillId="0" borderId="0" xfId="1" applyNumberFormat="1" applyFont="1" applyBorder="1" applyAlignment="1">
      <alignment horizontal="center"/>
    </xf>
    <xf numFmtId="0" fontId="25" fillId="2" borderId="0" xfId="0" applyFont="1" applyFill="1" applyAlignment="1" applyProtection="1">
      <alignment horizontal="center" wrapText="1"/>
      <protection locked="0"/>
    </xf>
    <xf numFmtId="14" fontId="25" fillId="0" borderId="0" xfId="0" applyNumberFormat="1" applyFont="1" applyAlignment="1" applyProtection="1">
      <alignment horizontal="center" wrapText="1"/>
      <protection locked="0"/>
    </xf>
    <xf numFmtId="0" fontId="26" fillId="0" borderId="0" xfId="0" applyFont="1"/>
    <xf numFmtId="0" fontId="26" fillId="0" borderId="0" xfId="0" applyFont="1" applyAlignment="1" applyProtection="1">
      <alignment wrapText="1"/>
      <protection locked="0"/>
    </xf>
    <xf numFmtId="0" fontId="2" fillId="0" borderId="0" xfId="0" applyFont="1" applyAlignment="1">
      <alignment horizontal="left"/>
    </xf>
    <xf numFmtId="0" fontId="0" fillId="0" borderId="1" xfId="0" applyBorder="1" applyAlignment="1" applyProtection="1">
      <alignment horizontal="center"/>
      <protection locked="0"/>
    </xf>
    <xf numFmtId="0" fontId="2" fillId="0" borderId="0" xfId="0" applyFont="1" applyAlignment="1">
      <alignment horizontal="left" wrapText="1"/>
    </xf>
    <xf numFmtId="0" fontId="28" fillId="4" borderId="0" xfId="0" applyFont="1" applyFill="1" applyAlignment="1">
      <alignment horizontal="center" vertical="center" wrapText="1"/>
    </xf>
    <xf numFmtId="0" fontId="30" fillId="0" borderId="0" xfId="0" applyFont="1" applyAlignment="1">
      <alignment horizontal="left" vertical="center" wrapText="1"/>
    </xf>
    <xf numFmtId="0" fontId="29" fillId="0" borderId="0" xfId="0" applyFont="1" applyAlignment="1">
      <alignment vertical="center"/>
    </xf>
    <xf numFmtId="0" fontId="30" fillId="0" borderId="0" xfId="0" applyFont="1" applyAlignment="1">
      <alignment vertical="center"/>
    </xf>
    <xf numFmtId="0" fontId="31" fillId="0" borderId="8" xfId="0" applyFont="1" applyBorder="1" applyAlignment="1">
      <alignment horizontal="left" vertical="top" wrapText="1"/>
    </xf>
    <xf numFmtId="0" fontId="30" fillId="0" borderId="7" xfId="0" applyFont="1" applyBorder="1" applyAlignment="1">
      <alignment wrapText="1"/>
    </xf>
    <xf numFmtId="0" fontId="30" fillId="0" borderId="9" xfId="0" applyFont="1" applyBorder="1" applyAlignment="1">
      <alignment wrapText="1"/>
    </xf>
    <xf numFmtId="0" fontId="30" fillId="0" borderId="5" xfId="0" applyFont="1" applyBorder="1" applyAlignment="1">
      <alignment wrapText="1"/>
    </xf>
    <xf numFmtId="0" fontId="30" fillId="0" borderId="0" xfId="0" applyFont="1" applyAlignment="1">
      <alignment wrapText="1"/>
    </xf>
    <xf numFmtId="0" fontId="30" fillId="0" borderId="6" xfId="0" applyFont="1" applyBorder="1" applyAlignment="1">
      <alignment wrapText="1"/>
    </xf>
    <xf numFmtId="0" fontId="30" fillId="0" borderId="3" xfId="0" applyFont="1" applyBorder="1" applyAlignment="1">
      <alignment wrapText="1"/>
    </xf>
    <xf numFmtId="0" fontId="30" fillId="0" borderId="1" xfId="0" applyFont="1" applyBorder="1" applyAlignment="1">
      <alignment wrapText="1"/>
    </xf>
    <xf numFmtId="0" fontId="30" fillId="0" borderId="4" xfId="0" applyFont="1" applyBorder="1" applyAlignment="1">
      <alignment wrapText="1"/>
    </xf>
    <xf numFmtId="0" fontId="32" fillId="0" borderId="0" xfId="0" applyFont="1" applyAlignment="1">
      <alignment horizontal="left" vertical="top" wrapText="1"/>
    </xf>
    <xf numFmtId="0" fontId="21" fillId="0" borderId="0" xfId="0" applyFont="1" applyAlignment="1">
      <alignment horizontal="center" vertical="center"/>
    </xf>
    <xf numFmtId="0" fontId="11" fillId="0" borderId="0" xfId="0" applyFont="1" applyAlignment="1">
      <alignment horizontal="center" vertical="center"/>
    </xf>
    <xf numFmtId="0" fontId="18" fillId="0" borderId="0" xfId="0" applyFont="1" applyAlignment="1">
      <alignment horizontal="left" vertical="center" wrapText="1" indent="2"/>
    </xf>
    <xf numFmtId="49" fontId="9" fillId="0" borderId="0" xfId="0" applyNumberFormat="1" applyFont="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xf>
    <xf numFmtId="0" fontId="27" fillId="0" borderId="0" xfId="0" applyFont="1" applyAlignment="1">
      <alignment horizontal="left"/>
    </xf>
    <xf numFmtId="0" fontId="0" fillId="0" borderId="0" xfId="0" applyAlignment="1">
      <alignment horizontal="left" wrapText="1"/>
    </xf>
    <xf numFmtId="0" fontId="22" fillId="0" borderId="0" xfId="0" applyFont="1" applyAlignment="1">
      <alignment horizontal="left"/>
    </xf>
    <xf numFmtId="0" fontId="6" fillId="0" borderId="0" xfId="0" applyFont="1" applyAlignment="1">
      <alignment horizontal="left" wrapText="1" indent="3"/>
    </xf>
    <xf numFmtId="0" fontId="0" fillId="0" borderId="0" xfId="0" applyAlignment="1">
      <alignment horizontal="left" wrapText="1" indent="3"/>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Alignment="1">
      <alignment horizontal="center" vertical="top" wrapText="1"/>
    </xf>
    <xf numFmtId="0" fontId="0" fillId="3" borderId="6" xfId="0" applyFill="1" applyBorder="1" applyAlignment="1">
      <alignment horizontal="center" vertical="top" wrapText="1"/>
    </xf>
    <xf numFmtId="14" fontId="0" fillId="0" borderId="0" xfId="0" applyNumberFormat="1" applyAlignment="1">
      <alignment horizontal="right"/>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2" fillId="0" borderId="0" xfId="0" applyFont="1" applyAlignment="1">
      <alignment horizontal="left" wrapText="1"/>
    </xf>
    <xf numFmtId="0" fontId="24" fillId="0" borderId="0" xfId="0" applyFont="1" applyAlignment="1">
      <alignment horizontal="center" vertical="center"/>
    </xf>
    <xf numFmtId="0" fontId="23" fillId="0" borderId="0" xfId="0" applyFont="1" applyAlignment="1">
      <alignment horizontal="center"/>
    </xf>
    <xf numFmtId="14" fontId="13" fillId="0" borderId="0" xfId="0" applyNumberFormat="1" applyFont="1" applyAlignment="1">
      <alignment horizontal="center" vertical="top"/>
    </xf>
    <xf numFmtId="0" fontId="35" fillId="0" borderId="0" xfId="0" applyFont="1" applyAlignment="1">
      <alignment horizontal="left"/>
    </xf>
    <xf numFmtId="0" fontId="36" fillId="0" borderId="0" xfId="0" applyFont="1"/>
  </cellXfs>
  <cellStyles count="2">
    <cellStyle name="Normal" xfId="0" builtinId="0"/>
    <cellStyle name="Percent" xfId="1" builtinId="5"/>
  </cellStyles>
  <dxfs count="0"/>
  <tableStyles count="0" defaultTableStyle="TableStyleMedium9" defaultPivotStyle="PivotStyleLight16"/>
  <colors>
    <mruColors>
      <color rgb="FFBA5808"/>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dLbl>
              <c:idx val="7"/>
              <c:layout>
                <c:manualLayout>
                  <c:x val="0"/>
                  <c:y val="6.1538461538461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CF3-4720-824C-16815A8C54C3}"/>
                </c:ext>
              </c:extLst>
            </c:dLbl>
            <c:dLbl>
              <c:idx val="8"/>
              <c:layout>
                <c:manualLayout>
                  <c:x val="9.2336103416435899E-4"/>
                  <c:y val="6.3247863247863245E-2"/>
                </c:manualLayout>
              </c:layout>
              <c:showLegendKey val="0"/>
              <c:showVal val="1"/>
              <c:showCatName val="0"/>
              <c:showSerName val="0"/>
              <c:showPercent val="0"/>
              <c:showBubbleSize val="0"/>
              <c:extLst>
                <c:ext xmlns:c15="http://schemas.microsoft.com/office/drawing/2012/chart" uri="{CE6537A1-D6FC-4f65-9D91-7224C49458BB}">
                  <c15:layout>
                    <c:manualLayout>
                      <c:w val="6.3647203379355977E-2"/>
                      <c:h val="6.4341880341880348E-2"/>
                    </c:manualLayout>
                  </c15:layout>
                </c:ext>
                <c:ext xmlns:c16="http://schemas.microsoft.com/office/drawing/2014/chart" uri="{C3380CC4-5D6E-409C-BE32-E72D297353CC}">
                  <c16:uniqueId val="{00000000-36C9-45A8-A483-703D83F5086F}"/>
                </c:ext>
              </c:extLst>
            </c:dLbl>
            <c:dLbl>
              <c:idx val="9"/>
              <c:layout>
                <c:manualLayout>
                  <c:x val="0"/>
                  <c:y val="5.81196581196581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C9-45A8-A483-703D83F5086F}"/>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'Bundle Compliance Graph'!$F$41:$F$50</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228600</xdr:colOff>
      <xdr:row>26</xdr:row>
      <xdr:rowOff>95250</xdr:rowOff>
    </xdr:from>
    <xdr:to>
      <xdr:col>13</xdr:col>
      <xdr:colOff>752475</xdr:colOff>
      <xdr:row>28</xdr:row>
      <xdr:rowOff>142875</xdr:rowOff>
    </xdr:to>
    <xdr:pic>
      <xdr:nvPicPr>
        <xdr:cNvPr id="3" name="Picture 2" descr="QIN-QIO/HSAG logo">
          <a:extLst>
            <a:ext uri="{FF2B5EF4-FFF2-40B4-BE49-F238E27FC236}">
              <a16:creationId xmlns:a16="http://schemas.microsoft.com/office/drawing/2014/main" id="{7EDB652C-CF88-76D4-663E-BF66BE03FA40}"/>
            </a:ext>
            <a:ext uri="{147F2762-F138-4A5C-976F-8EAC2B608ADB}">
              <a16:predDERef xmlns:a16="http://schemas.microsoft.com/office/drawing/2014/main" pred="{0F795ECB-8BB0-44E4-A6F4-2502B5947FE8}"/>
            </a:ext>
          </a:extLst>
        </xdr:cNvPr>
        <xdr:cNvPicPr>
          <a:picLocks noChangeAspect="1"/>
        </xdr:cNvPicPr>
      </xdr:nvPicPr>
      <xdr:blipFill>
        <a:blip xmlns:r="http://schemas.openxmlformats.org/officeDocument/2006/relationships" r:embed="rId1"/>
        <a:stretch>
          <a:fillRect/>
        </a:stretch>
      </xdr:blipFill>
      <xdr:spPr>
        <a:xfrm>
          <a:off x="4743450" y="5410200"/>
          <a:ext cx="2962275"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64610</xdr:colOff>
      <xdr:row>0</xdr:row>
      <xdr:rowOff>234830</xdr:rowOff>
    </xdr:from>
    <xdr:to>
      <xdr:col>13</xdr:col>
      <xdr:colOff>1026319</xdr:colOff>
      <xdr:row>1</xdr:row>
      <xdr:rowOff>157063</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4610" y="234830"/>
          <a:ext cx="11032015" cy="7223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0</xdr:row>
      <xdr:rowOff>57151</xdr:rowOff>
    </xdr:from>
    <xdr:to>
      <xdr:col>10</xdr:col>
      <xdr:colOff>314325</xdr:colOff>
      <xdr:row>33</xdr:row>
      <xdr:rowOff>66675</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705100" y="57151"/>
          <a:ext cx="7134225" cy="71342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98415</xdr:rowOff>
    </xdr:from>
    <xdr:to>
      <xdr:col>9</xdr:col>
      <xdr:colOff>238242</xdr:colOff>
      <xdr:row>0</xdr:row>
      <xdr:rowOff>847724</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8415"/>
          <a:ext cx="8991717" cy="7493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31"/>
  <sheetViews>
    <sheetView showGridLines="0" zoomScale="115" zoomScaleNormal="115" workbookViewId="0">
      <selection activeCell="A31" sqref="A31:XFD31"/>
    </sheetView>
  </sheetViews>
  <sheetFormatPr defaultColWidth="0" defaultRowHeight="15" zeroHeight="1" x14ac:dyDescent="0.25"/>
  <cols>
    <col min="1" max="1" width="3.85546875" customWidth="1"/>
    <col min="2" max="5" width="9.140625" customWidth="1"/>
    <col min="6" max="6" width="12" customWidth="1"/>
    <col min="7" max="7" width="3.140625" customWidth="1"/>
    <col min="8" max="8" width="3" customWidth="1"/>
    <col min="9" max="13" width="9.140625" customWidth="1"/>
    <col min="14" max="14" width="13.5703125" customWidth="1"/>
    <col min="15" max="16" width="9.140625" hidden="1" customWidth="1"/>
    <col min="17" max="17" width="6" hidden="1"/>
    <col min="18" max="16384" width="9.140625" hidden="1"/>
  </cols>
  <sheetData>
    <row r="1" spans="2:15" x14ac:dyDescent="0.25"/>
    <row r="2" spans="2:15" ht="27" customHeight="1" x14ac:dyDescent="0.25">
      <c r="B2" s="57" t="s">
        <v>0</v>
      </c>
      <c r="C2" s="57"/>
      <c r="D2" s="57"/>
      <c r="E2" s="57"/>
      <c r="F2" s="57"/>
      <c r="G2" s="57"/>
      <c r="H2" s="57"/>
      <c r="I2" s="57"/>
      <c r="J2" s="57"/>
      <c r="K2" s="57"/>
      <c r="L2" s="57"/>
      <c r="M2" s="57"/>
      <c r="N2" s="57"/>
      <c r="O2" s="41"/>
    </row>
    <row r="3" spans="2:15" ht="15" customHeight="1" x14ac:dyDescent="0.25">
      <c r="B3" s="58" t="s">
        <v>1</v>
      </c>
      <c r="C3" s="58"/>
      <c r="D3" s="58"/>
      <c r="E3" s="58"/>
      <c r="F3" s="58"/>
      <c r="G3" s="58"/>
      <c r="H3" s="58"/>
      <c r="I3" s="58"/>
      <c r="J3" s="58"/>
      <c r="K3" s="58"/>
      <c r="L3" s="58"/>
      <c r="M3" s="58"/>
      <c r="N3" s="58"/>
    </row>
    <row r="4" spans="2:15" x14ac:dyDescent="0.25">
      <c r="B4" s="58"/>
      <c r="C4" s="58"/>
      <c r="D4" s="58"/>
      <c r="E4" s="58"/>
      <c r="F4" s="58"/>
      <c r="G4" s="58"/>
      <c r="H4" s="58"/>
      <c r="I4" s="58"/>
      <c r="J4" s="58"/>
      <c r="K4" s="58"/>
      <c r="L4" s="58"/>
      <c r="M4" s="58"/>
      <c r="N4" s="58"/>
    </row>
    <row r="5" spans="2:15" x14ac:dyDescent="0.25">
      <c r="B5" s="58"/>
      <c r="C5" s="58"/>
      <c r="D5" s="58"/>
      <c r="E5" s="58"/>
      <c r="F5" s="58"/>
      <c r="G5" s="58"/>
      <c r="H5" s="58"/>
      <c r="I5" s="58"/>
      <c r="J5" s="58"/>
      <c r="K5" s="58"/>
      <c r="L5" s="58"/>
      <c r="M5" s="58"/>
      <c r="N5" s="58"/>
    </row>
    <row r="6" spans="2:15" ht="22.5" customHeight="1" x14ac:dyDescent="0.25">
      <c r="B6" s="58"/>
      <c r="C6" s="58"/>
      <c r="D6" s="58"/>
      <c r="E6" s="58"/>
      <c r="F6" s="58"/>
      <c r="G6" s="58"/>
      <c r="H6" s="58"/>
      <c r="I6" s="58"/>
      <c r="J6" s="58"/>
      <c r="K6" s="58"/>
      <c r="L6" s="58"/>
      <c r="M6" s="58"/>
      <c r="N6" s="58"/>
    </row>
    <row r="7" spans="2:15" ht="9" customHeight="1" x14ac:dyDescent="0.25">
      <c r="B7" s="43"/>
      <c r="C7" s="43"/>
      <c r="D7" s="43"/>
      <c r="E7" s="43"/>
      <c r="F7" s="43"/>
      <c r="G7" s="43"/>
      <c r="H7" s="43"/>
      <c r="I7" s="43"/>
      <c r="J7" s="43"/>
      <c r="K7" s="43"/>
      <c r="L7" s="43"/>
      <c r="M7" s="43"/>
      <c r="N7" s="43"/>
    </row>
    <row r="8" spans="2:15" ht="24" customHeight="1" x14ac:dyDescent="0.25">
      <c r="B8" s="59" t="s">
        <v>2</v>
      </c>
      <c r="C8" s="60"/>
      <c r="D8" s="60"/>
      <c r="E8" s="60"/>
      <c r="F8" s="60"/>
      <c r="G8" s="60"/>
      <c r="H8" s="60"/>
      <c r="I8" s="60"/>
      <c r="J8" s="60"/>
      <c r="K8" s="60"/>
      <c r="L8" s="60"/>
      <c r="M8" s="60"/>
    </row>
    <row r="9" spans="2:15" ht="21.75" customHeight="1" x14ac:dyDescent="0.25">
      <c r="B9" s="61" t="s">
        <v>3</v>
      </c>
      <c r="C9" s="62"/>
      <c r="D9" s="62"/>
      <c r="E9" s="62"/>
      <c r="F9" s="62"/>
      <c r="G9" s="62"/>
      <c r="H9" s="62"/>
      <c r="I9" s="62"/>
      <c r="J9" s="62"/>
      <c r="K9" s="62"/>
      <c r="L9" s="62"/>
      <c r="M9" s="62"/>
      <c r="N9" s="63"/>
    </row>
    <row r="10" spans="2:15" ht="15" customHeight="1" x14ac:dyDescent="0.25">
      <c r="B10" s="64"/>
      <c r="C10" s="65"/>
      <c r="D10" s="65"/>
      <c r="E10" s="65"/>
      <c r="F10" s="65"/>
      <c r="G10" s="65"/>
      <c r="H10" s="65"/>
      <c r="I10" s="65"/>
      <c r="J10" s="65"/>
      <c r="K10" s="65"/>
      <c r="L10" s="65"/>
      <c r="M10" s="65"/>
      <c r="N10" s="66"/>
    </row>
    <row r="11" spans="2:15" ht="15" customHeight="1" x14ac:dyDescent="0.25">
      <c r="B11" s="64"/>
      <c r="C11" s="65"/>
      <c r="D11" s="65"/>
      <c r="E11" s="65"/>
      <c r="F11" s="65"/>
      <c r="G11" s="65"/>
      <c r="H11" s="65"/>
      <c r="I11" s="65"/>
      <c r="J11" s="65"/>
      <c r="K11" s="65"/>
      <c r="L11" s="65"/>
      <c r="M11" s="65"/>
      <c r="N11" s="66"/>
    </row>
    <row r="12" spans="2:15" ht="15" customHeight="1" x14ac:dyDescent="0.25">
      <c r="B12" s="64"/>
      <c r="C12" s="65"/>
      <c r="D12" s="65"/>
      <c r="E12" s="65"/>
      <c r="F12" s="65"/>
      <c r="G12" s="65"/>
      <c r="H12" s="65"/>
      <c r="I12" s="65"/>
      <c r="J12" s="65"/>
      <c r="K12" s="65"/>
      <c r="L12" s="65"/>
      <c r="M12" s="65"/>
      <c r="N12" s="66"/>
    </row>
    <row r="13" spans="2:15" ht="15" customHeight="1" x14ac:dyDescent="0.25">
      <c r="B13" s="64"/>
      <c r="C13" s="65"/>
      <c r="D13" s="65"/>
      <c r="E13" s="65"/>
      <c r="F13" s="65"/>
      <c r="G13" s="65"/>
      <c r="H13" s="65"/>
      <c r="I13" s="65"/>
      <c r="J13" s="65"/>
      <c r="K13" s="65"/>
      <c r="L13" s="65"/>
      <c r="M13" s="65"/>
      <c r="N13" s="66"/>
    </row>
    <row r="14" spans="2:15" ht="15" customHeight="1" x14ac:dyDescent="0.25">
      <c r="B14" s="64"/>
      <c r="C14" s="65"/>
      <c r="D14" s="65"/>
      <c r="E14" s="65"/>
      <c r="F14" s="65"/>
      <c r="G14" s="65"/>
      <c r="H14" s="65"/>
      <c r="I14" s="65"/>
      <c r="J14" s="65"/>
      <c r="K14" s="65"/>
      <c r="L14" s="65"/>
      <c r="M14" s="65"/>
      <c r="N14" s="66"/>
    </row>
    <row r="15" spans="2:15" ht="15" customHeight="1" x14ac:dyDescent="0.25">
      <c r="B15" s="64"/>
      <c r="C15" s="65"/>
      <c r="D15" s="65"/>
      <c r="E15" s="65"/>
      <c r="F15" s="65"/>
      <c r="G15" s="65"/>
      <c r="H15" s="65"/>
      <c r="I15" s="65"/>
      <c r="J15" s="65"/>
      <c r="K15" s="65"/>
      <c r="L15" s="65"/>
      <c r="M15" s="65"/>
      <c r="N15" s="66"/>
    </row>
    <row r="16" spans="2:15" ht="15" customHeight="1" x14ac:dyDescent="0.25">
      <c r="B16" s="64"/>
      <c r="C16" s="65"/>
      <c r="D16" s="65"/>
      <c r="E16" s="65"/>
      <c r="F16" s="65"/>
      <c r="G16" s="65"/>
      <c r="H16" s="65"/>
      <c r="I16" s="65"/>
      <c r="J16" s="65"/>
      <c r="K16" s="65"/>
      <c r="L16" s="65"/>
      <c r="M16" s="65"/>
      <c r="N16" s="66"/>
    </row>
    <row r="17" spans="2:14" ht="15" customHeight="1" x14ac:dyDescent="0.25">
      <c r="B17" s="64"/>
      <c r="C17" s="65"/>
      <c r="D17" s="65"/>
      <c r="E17" s="65"/>
      <c r="F17" s="65"/>
      <c r="G17" s="65"/>
      <c r="H17" s="65"/>
      <c r="I17" s="65"/>
      <c r="J17" s="65"/>
      <c r="K17" s="65"/>
      <c r="L17" s="65"/>
      <c r="M17" s="65"/>
      <c r="N17" s="66"/>
    </row>
    <row r="18" spans="2:14" ht="15" customHeight="1" x14ac:dyDescent="0.25">
      <c r="B18" s="64"/>
      <c r="C18" s="65"/>
      <c r="D18" s="65"/>
      <c r="E18" s="65"/>
      <c r="F18" s="65"/>
      <c r="G18" s="65"/>
      <c r="H18" s="65"/>
      <c r="I18" s="65"/>
      <c r="J18" s="65"/>
      <c r="K18" s="65"/>
      <c r="L18" s="65"/>
      <c r="M18" s="65"/>
      <c r="N18" s="66"/>
    </row>
    <row r="19" spans="2:14" x14ac:dyDescent="0.25">
      <c r="B19" s="64"/>
      <c r="C19" s="65"/>
      <c r="D19" s="65"/>
      <c r="E19" s="65"/>
      <c r="F19" s="65"/>
      <c r="G19" s="65"/>
      <c r="H19" s="65"/>
      <c r="I19" s="65"/>
      <c r="J19" s="65"/>
      <c r="K19" s="65"/>
      <c r="L19" s="65"/>
      <c r="M19" s="65"/>
      <c r="N19" s="66"/>
    </row>
    <row r="20" spans="2:14" x14ac:dyDescent="0.25">
      <c r="B20" s="64"/>
      <c r="C20" s="65"/>
      <c r="D20" s="65"/>
      <c r="E20" s="65"/>
      <c r="F20" s="65"/>
      <c r="G20" s="65"/>
      <c r="H20" s="65"/>
      <c r="I20" s="65"/>
      <c r="J20" s="65"/>
      <c r="K20" s="65"/>
      <c r="L20" s="65"/>
      <c r="M20" s="65"/>
      <c r="N20" s="66"/>
    </row>
    <row r="21" spans="2:14" x14ac:dyDescent="0.25">
      <c r="B21" s="64"/>
      <c r="C21" s="65"/>
      <c r="D21" s="65"/>
      <c r="E21" s="65"/>
      <c r="F21" s="65"/>
      <c r="G21" s="65"/>
      <c r="H21" s="65"/>
      <c r="I21" s="65"/>
      <c r="J21" s="65"/>
      <c r="K21" s="65"/>
      <c r="L21" s="65"/>
      <c r="M21" s="65"/>
      <c r="N21" s="66"/>
    </row>
    <row r="22" spans="2:14" ht="14.25" customHeight="1" x14ac:dyDescent="0.25">
      <c r="B22" s="64"/>
      <c r="C22" s="65"/>
      <c r="D22" s="65"/>
      <c r="E22" s="65"/>
      <c r="F22" s="65"/>
      <c r="G22" s="65"/>
      <c r="H22" s="65"/>
      <c r="I22" s="65"/>
      <c r="J22" s="65"/>
      <c r="K22" s="65"/>
      <c r="L22" s="65"/>
      <c r="M22" s="65"/>
      <c r="N22" s="66"/>
    </row>
    <row r="23" spans="2:14" x14ac:dyDescent="0.25">
      <c r="B23" s="64"/>
      <c r="C23" s="65"/>
      <c r="D23" s="65"/>
      <c r="E23" s="65"/>
      <c r="F23" s="65"/>
      <c r="G23" s="65"/>
      <c r="H23" s="65"/>
      <c r="I23" s="65"/>
      <c r="J23" s="65"/>
      <c r="K23" s="65"/>
      <c r="L23" s="65"/>
      <c r="M23" s="65"/>
      <c r="N23" s="66"/>
    </row>
    <row r="24" spans="2:14" x14ac:dyDescent="0.25">
      <c r="B24" s="64"/>
      <c r="C24" s="65"/>
      <c r="D24" s="65"/>
      <c r="E24" s="65"/>
      <c r="F24" s="65"/>
      <c r="G24" s="65"/>
      <c r="H24" s="65"/>
      <c r="I24" s="65"/>
      <c r="J24" s="65"/>
      <c r="K24" s="65"/>
      <c r="L24" s="65"/>
      <c r="M24" s="65"/>
      <c r="N24" s="66"/>
    </row>
    <row r="25" spans="2:14" x14ac:dyDescent="0.25">
      <c r="B25" s="67"/>
      <c r="C25" s="68"/>
      <c r="D25" s="68"/>
      <c r="E25" s="68"/>
      <c r="F25" s="68"/>
      <c r="G25" s="68"/>
      <c r="H25" s="68"/>
      <c r="I25" s="68"/>
      <c r="J25" s="68"/>
      <c r="K25" s="68"/>
      <c r="L25" s="68"/>
      <c r="M25" s="68"/>
      <c r="N25" s="69"/>
    </row>
    <row r="26" spans="2:14" x14ac:dyDescent="0.25"/>
    <row r="27" spans="2:14" ht="15" customHeight="1" x14ac:dyDescent="0.25">
      <c r="B27" s="70" t="s">
        <v>89</v>
      </c>
      <c r="C27" s="70"/>
      <c r="D27" s="70"/>
      <c r="E27" s="70"/>
      <c r="F27" s="70"/>
      <c r="G27" s="70"/>
      <c r="H27" s="70"/>
      <c r="I27" s="70"/>
      <c r="J27" s="42"/>
      <c r="K27" s="42"/>
    </row>
    <row r="28" spans="2:14" x14ac:dyDescent="0.25">
      <c r="B28" s="70"/>
      <c r="C28" s="70"/>
      <c r="D28" s="70"/>
      <c r="E28" s="70"/>
      <c r="F28" s="70"/>
      <c r="G28" s="70"/>
      <c r="H28" s="70"/>
      <c r="I28" s="70"/>
      <c r="J28" s="42"/>
      <c r="K28" s="42"/>
    </row>
    <row r="29" spans="2:14" x14ac:dyDescent="0.25">
      <c r="B29" s="70"/>
      <c r="C29" s="70"/>
      <c r="D29" s="70"/>
      <c r="E29" s="70"/>
      <c r="F29" s="70"/>
      <c r="G29" s="70"/>
      <c r="H29" s="70"/>
      <c r="I29" s="70"/>
      <c r="J29" s="42"/>
      <c r="K29" s="42"/>
    </row>
    <row r="30" spans="2:14" x14ac:dyDescent="0.25">
      <c r="B30" s="70"/>
      <c r="C30" s="70"/>
      <c r="D30" s="70"/>
      <c r="E30" s="70"/>
      <c r="F30" s="70"/>
      <c r="G30" s="70"/>
      <c r="H30" s="70"/>
      <c r="I30" s="70"/>
      <c r="J30" s="42"/>
      <c r="K30" s="42"/>
    </row>
    <row r="31" spans="2:14" ht="21" hidden="1" customHeight="1" x14ac:dyDescent="0.25">
      <c r="B31" s="70"/>
      <c r="C31" s="70"/>
      <c r="D31" s="70"/>
      <c r="E31" s="70"/>
      <c r="F31" s="70"/>
      <c r="G31" s="70"/>
      <c r="H31" s="70"/>
      <c r="I31" s="70"/>
      <c r="J31" s="42"/>
      <c r="K31" s="42"/>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54"/>
  <sheetViews>
    <sheetView showGridLines="0" tabSelected="1" showRuler="0" view="pageLayout" zoomScale="80" zoomScaleNormal="60" zoomScalePageLayoutView="80" workbookViewId="0">
      <selection activeCell="B10" sqref="B10:F10"/>
    </sheetView>
  </sheetViews>
  <sheetFormatPr defaultColWidth="0" defaultRowHeight="15" x14ac:dyDescent="0.25"/>
  <cols>
    <col min="1" max="2" width="5.42578125" customWidth="1"/>
    <col min="3" max="3" width="14.7109375" customWidth="1"/>
    <col min="4" max="4" width="10.140625" customWidth="1"/>
    <col min="5" max="5" width="12.5703125" customWidth="1"/>
    <col min="6" max="6" width="18.5703125" customWidth="1"/>
    <col min="7" max="7" width="1.42578125" customWidth="1"/>
    <col min="8" max="8" width="22.28515625" style="2" customWidth="1"/>
    <col min="9" max="9" width="1.28515625" style="2" customWidth="1"/>
    <col min="10" max="10" width="22.28515625" style="2" customWidth="1"/>
    <col min="11" max="11" width="1.28515625" style="2" customWidth="1"/>
    <col min="12" max="12" width="22.28515625" style="2" customWidth="1"/>
    <col min="13" max="13" width="1.28515625" style="2" customWidth="1"/>
    <col min="14" max="14" width="22.28515625" style="2" customWidth="1"/>
    <col min="15" max="15" width="1.140625" style="2" customWidth="1"/>
    <col min="16" max="16" width="22.28515625" style="2" customWidth="1"/>
    <col min="17" max="17" width="1.140625" style="2" customWidth="1"/>
    <col min="18" max="18" width="22.28515625" style="2" customWidth="1"/>
    <col min="19" max="19" width="1.140625" style="2" customWidth="1"/>
    <col min="20" max="20" width="22.28515625" style="2" customWidth="1"/>
    <col min="21" max="21" width="1.140625" style="2" customWidth="1"/>
    <col min="22" max="22" width="22.28515625" style="2" customWidth="1"/>
    <col min="23" max="23" width="1.140625" style="2" customWidth="1"/>
    <col min="24" max="24" width="22.28515625" style="2" customWidth="1"/>
    <col min="25" max="25" width="1.28515625" style="2" customWidth="1"/>
    <col min="26" max="26" width="22.28515625" style="2" customWidth="1"/>
    <col min="27" max="27" width="1.28515625" style="2" customWidth="1"/>
    <col min="28" max="28" width="22.28515625" style="2" customWidth="1"/>
    <col min="29" max="29" width="1.28515625" style="2" customWidth="1"/>
    <col min="30" max="30" width="22.28515625" style="2" customWidth="1"/>
    <col min="31" max="31" width="1.28515625" style="2" customWidth="1"/>
    <col min="32" max="32" width="22.28515625" style="2" customWidth="1"/>
    <col min="33" max="33" width="1.28515625" style="2" customWidth="1"/>
    <col min="34" max="34" width="22.28515625" style="2" customWidth="1"/>
    <col min="35" max="35" width="1.140625" style="2" customWidth="1"/>
    <col min="36" max="36" width="22.28515625" style="2" customWidth="1"/>
    <col min="37" max="37" width="4.28515625" style="2" customWidth="1"/>
    <col min="38" max="38" width="0.140625" style="2" customWidth="1"/>
    <col min="39" max="39" width="7.7109375" bestFit="1" customWidth="1"/>
    <col min="40" max="40" width="9.140625" style="4" customWidth="1"/>
    <col min="41" max="41" width="9.140625" customWidth="1"/>
    <col min="42" max="16384" width="9.140625" hidden="1"/>
  </cols>
  <sheetData>
    <row r="1" spans="1:40" ht="63" customHeight="1" x14ac:dyDescent="0.3">
      <c r="A1" s="1"/>
      <c r="B1" s="1"/>
    </row>
    <row r="2" spans="1:40" ht="23.25" customHeight="1" x14ac:dyDescent="0.35">
      <c r="A2" s="71" t="s">
        <v>0</v>
      </c>
      <c r="B2" s="72"/>
      <c r="C2" s="72"/>
      <c r="D2" s="72"/>
      <c r="E2" s="72"/>
      <c r="F2" s="72"/>
      <c r="G2" s="72"/>
      <c r="H2" s="72"/>
      <c r="I2" s="72"/>
      <c r="J2" s="72"/>
      <c r="K2" s="72"/>
      <c r="L2" s="72"/>
      <c r="M2" s="72"/>
      <c r="N2" s="72"/>
      <c r="O2" s="72"/>
      <c r="P2" s="72"/>
      <c r="Q2" s="72"/>
      <c r="R2" s="35"/>
      <c r="S2" s="35"/>
      <c r="T2" s="35"/>
      <c r="U2" s="35"/>
      <c r="V2" s="35"/>
      <c r="W2" s="35"/>
      <c r="X2" s="35"/>
      <c r="Y2" s="35"/>
      <c r="Z2" s="35"/>
      <c r="AA2" s="35"/>
      <c r="AB2" s="35"/>
      <c r="AC2" s="35"/>
      <c r="AD2" s="35"/>
      <c r="AE2" s="35"/>
      <c r="AF2" s="35"/>
      <c r="AG2" s="35"/>
      <c r="AH2" s="35"/>
      <c r="AI2" s="35"/>
      <c r="AJ2" s="35"/>
      <c r="AK2" s="35"/>
      <c r="AL2" s="35"/>
      <c r="AM2" s="35"/>
    </row>
    <row r="3" spans="1:40" ht="18.75" customHeight="1" x14ac:dyDescent="0.25">
      <c r="A3" s="72"/>
      <c r="B3" s="72"/>
      <c r="C3" s="72"/>
      <c r="D3" s="72"/>
      <c r="E3" s="72"/>
      <c r="F3" s="72"/>
      <c r="G3" s="72"/>
      <c r="H3" s="72"/>
      <c r="I3" s="72"/>
      <c r="J3" s="72"/>
      <c r="K3" s="72"/>
      <c r="L3" s="72"/>
      <c r="M3" s="72"/>
      <c r="N3" s="72"/>
      <c r="O3" s="72"/>
      <c r="P3" s="72"/>
      <c r="Q3" s="72"/>
    </row>
    <row r="4" spans="1:40" ht="15.75" x14ac:dyDescent="0.25">
      <c r="A4" t="s">
        <v>4</v>
      </c>
      <c r="B4" s="90"/>
      <c r="C4" s="90"/>
      <c r="F4" s="18" t="s">
        <v>5</v>
      </c>
      <c r="H4" s="24"/>
      <c r="M4" s="21"/>
    </row>
    <row r="5" spans="1:40" x14ac:dyDescent="0.25">
      <c r="A5" s="18" t="s">
        <v>6</v>
      </c>
      <c r="B5" s="89"/>
      <c r="C5" s="89"/>
      <c r="D5" s="88"/>
      <c r="E5" s="88"/>
      <c r="F5" s="88"/>
      <c r="H5" s="24"/>
      <c r="AM5" s="4" t="s">
        <v>7</v>
      </c>
    </row>
    <row r="6" spans="1:40" x14ac:dyDescent="0.25">
      <c r="AM6" s="4" t="s">
        <v>8</v>
      </c>
    </row>
    <row r="7" spans="1:40" ht="18.75" customHeight="1" x14ac:dyDescent="0.25">
      <c r="A7" s="77" t="s">
        <v>9</v>
      </c>
      <c r="B7" s="77"/>
      <c r="C7" s="77"/>
      <c r="D7" s="77"/>
      <c r="E7" s="77"/>
      <c r="F7" s="77"/>
      <c r="H7" s="22" t="s">
        <v>10</v>
      </c>
      <c r="I7" s="9"/>
      <c r="J7" s="22" t="s">
        <v>11</v>
      </c>
      <c r="K7" s="9"/>
      <c r="L7" s="22" t="s">
        <v>12</v>
      </c>
      <c r="M7" s="9"/>
      <c r="N7" s="22" t="s">
        <v>13</v>
      </c>
      <c r="O7" s="9"/>
      <c r="P7" s="22" t="s">
        <v>14</v>
      </c>
      <c r="Q7" s="9"/>
      <c r="R7" s="22" t="s">
        <v>15</v>
      </c>
      <c r="S7" s="9"/>
      <c r="T7" s="22" t="s">
        <v>16</v>
      </c>
      <c r="U7" s="9"/>
      <c r="V7" s="22" t="s">
        <v>17</v>
      </c>
      <c r="W7" s="9"/>
      <c r="X7" s="22" t="s">
        <v>18</v>
      </c>
      <c r="Y7" s="9"/>
      <c r="Z7" s="22" t="s">
        <v>19</v>
      </c>
      <c r="AA7" s="9"/>
      <c r="AB7" s="22" t="s">
        <v>20</v>
      </c>
      <c r="AC7" s="9"/>
      <c r="AD7" s="22" t="s">
        <v>21</v>
      </c>
      <c r="AE7" s="9"/>
      <c r="AF7" s="22" t="s">
        <v>22</v>
      </c>
      <c r="AG7" s="9"/>
      <c r="AH7" s="22" t="s">
        <v>23</v>
      </c>
      <c r="AI7" s="9"/>
      <c r="AJ7" s="22" t="s">
        <v>24</v>
      </c>
      <c r="AK7" s="82" t="s">
        <v>25</v>
      </c>
      <c r="AL7" s="83"/>
      <c r="AM7" s="84"/>
    </row>
    <row r="8" spans="1:40" ht="18.75" customHeight="1" x14ac:dyDescent="0.25">
      <c r="F8" s="36" t="s">
        <v>26</v>
      </c>
      <c r="H8" s="7"/>
      <c r="J8" s="7"/>
      <c r="L8" s="7"/>
      <c r="N8" s="7"/>
      <c r="P8" s="7"/>
      <c r="R8" s="7"/>
      <c r="T8" s="7"/>
      <c r="V8" s="7"/>
      <c r="X8" s="7"/>
      <c r="Y8" s="24">
        <v>2</v>
      </c>
      <c r="Z8" s="7"/>
      <c r="AA8" s="24"/>
      <c r="AB8" s="7"/>
      <c r="AC8" s="24"/>
      <c r="AD8" s="7"/>
      <c r="AE8" s="24"/>
      <c r="AF8" s="7" t="s">
        <v>27</v>
      </c>
      <c r="AG8" s="24"/>
      <c r="AH8" s="7"/>
      <c r="AJ8" s="7"/>
      <c r="AK8" s="85"/>
      <c r="AL8" s="86"/>
      <c r="AM8" s="87"/>
    </row>
    <row r="9" spans="1:40" ht="28.5" customHeight="1" x14ac:dyDescent="0.25">
      <c r="A9" s="95" t="s">
        <v>28</v>
      </c>
      <c r="B9" s="95"/>
      <c r="C9" s="95"/>
      <c r="D9" s="40"/>
      <c r="F9" s="36" t="s">
        <v>29</v>
      </c>
      <c r="H9" s="7"/>
      <c r="J9" s="7"/>
      <c r="L9" s="7"/>
      <c r="N9" s="7"/>
      <c r="P9" s="7"/>
      <c r="R9" s="7"/>
      <c r="T9" s="7"/>
      <c r="V9" s="7"/>
      <c r="X9" s="7"/>
      <c r="Y9" s="24"/>
      <c r="Z9" s="7"/>
      <c r="AA9" s="24"/>
      <c r="AB9" s="7"/>
      <c r="AC9" s="24"/>
      <c r="AD9" s="7"/>
      <c r="AE9" s="24"/>
      <c r="AF9" s="7" t="s">
        <v>27</v>
      </c>
      <c r="AG9" s="24"/>
      <c r="AH9" s="7"/>
      <c r="AJ9" s="7"/>
      <c r="AK9" s="85"/>
      <c r="AL9" s="86"/>
      <c r="AM9" s="87"/>
    </row>
    <row r="10" spans="1:40" s="3" customFormat="1" ht="29.25" customHeight="1" x14ac:dyDescent="0.25">
      <c r="A10" s="18"/>
      <c r="B10" s="75" t="s">
        <v>84</v>
      </c>
      <c r="C10" s="75"/>
      <c r="D10" s="75"/>
      <c r="E10" s="75"/>
      <c r="F10" s="75"/>
      <c r="H10" s="8"/>
      <c r="I10" s="2"/>
      <c r="J10" s="8"/>
      <c r="K10" s="2"/>
      <c r="L10" s="8"/>
      <c r="M10" s="2"/>
      <c r="N10" s="8"/>
      <c r="O10" s="2"/>
      <c r="P10" s="8"/>
      <c r="Q10" s="2"/>
      <c r="R10" s="8"/>
      <c r="S10" s="2"/>
      <c r="T10" s="7"/>
      <c r="U10" s="2"/>
      <c r="V10" s="7"/>
      <c r="W10" s="2"/>
      <c r="X10" s="7"/>
      <c r="Y10" s="24"/>
      <c r="Z10" s="7"/>
      <c r="AA10" s="24"/>
      <c r="AB10" s="7"/>
      <c r="AC10" s="24"/>
      <c r="AD10" s="7"/>
      <c r="AE10" s="24"/>
      <c r="AF10" s="7"/>
      <c r="AG10" s="24"/>
      <c r="AH10" s="7"/>
      <c r="AI10" s="2"/>
      <c r="AJ10" s="7"/>
      <c r="AK10" s="26">
        <f>COUNTIF(H10:AJ10, "Yes")</f>
        <v>0</v>
      </c>
      <c r="AL10" s="27"/>
      <c r="AM10" s="28" t="e">
        <f>AK10/AN10</f>
        <v>#DIV/0!</v>
      </c>
      <c r="AN10" s="4">
        <f>COUNTIF(H10:AJ10,"Yes")+COUNTIF(H10:AJ10,"No")</f>
        <v>0</v>
      </c>
    </row>
    <row r="11" spans="1:40" s="3" customFormat="1" ht="29.25" customHeight="1" x14ac:dyDescent="0.25">
      <c r="A11" s="18"/>
      <c r="B11" s="75" t="s">
        <v>30</v>
      </c>
      <c r="C11" s="75"/>
      <c r="D11" s="75"/>
      <c r="E11" s="75"/>
      <c r="F11" s="75"/>
      <c r="H11" s="8"/>
      <c r="I11" s="2"/>
      <c r="J11" s="8"/>
      <c r="K11" s="2"/>
      <c r="L11" s="8"/>
      <c r="M11" s="2"/>
      <c r="N11" s="8"/>
      <c r="O11" s="2"/>
      <c r="P11" s="7"/>
      <c r="Q11" s="2"/>
      <c r="R11" s="7"/>
      <c r="S11" s="2"/>
      <c r="T11" s="7"/>
      <c r="U11" s="2"/>
      <c r="V11" s="7"/>
      <c r="W11" s="2"/>
      <c r="X11" s="7"/>
      <c r="Y11" s="7"/>
      <c r="Z11" s="7"/>
      <c r="AA11" s="24"/>
      <c r="AB11" s="7"/>
      <c r="AC11" s="24"/>
      <c r="AD11" s="7"/>
      <c r="AE11" s="24"/>
      <c r="AF11" s="55"/>
      <c r="AG11" s="24"/>
      <c r="AH11" s="55"/>
      <c r="AI11" s="2"/>
      <c r="AJ11" s="55"/>
      <c r="AK11" s="26">
        <f>COUNTIF(H11:AJ11, "Yes")</f>
        <v>0</v>
      </c>
      <c r="AL11" s="27"/>
      <c r="AM11" s="28" t="e">
        <f>AK11/AN11</f>
        <v>#DIV/0!</v>
      </c>
      <c r="AN11" s="4">
        <f>COUNTIF(H11:AJ11,"Yes")+COUNTIF(H11:AJ11,"No")</f>
        <v>0</v>
      </c>
    </row>
    <row r="12" spans="1:40" s="3" customFormat="1" ht="29.25" hidden="1" customHeight="1" x14ac:dyDescent="0.25">
      <c r="A12" s="18"/>
      <c r="B12" s="73" t="s">
        <v>31</v>
      </c>
      <c r="C12" s="73"/>
      <c r="D12" s="73"/>
      <c r="E12" s="73"/>
      <c r="F12" s="73"/>
      <c r="H12" s="8"/>
      <c r="I12" s="6"/>
      <c r="J12" s="8"/>
      <c r="K12" s="6"/>
      <c r="L12" s="8"/>
      <c r="M12" s="6"/>
      <c r="N12" s="8"/>
      <c r="O12" s="6"/>
      <c r="P12" s="12"/>
      <c r="Q12" s="6"/>
      <c r="R12" s="12"/>
      <c r="S12" s="6"/>
      <c r="T12" s="12"/>
      <c r="U12" s="6"/>
      <c r="V12" s="12"/>
      <c r="W12" s="6"/>
      <c r="X12" s="12"/>
      <c r="Y12" s="25"/>
      <c r="Z12" s="12"/>
      <c r="AA12" s="25"/>
      <c r="AB12" s="12"/>
      <c r="AC12" s="25"/>
      <c r="AD12" s="12"/>
      <c r="AE12" s="25"/>
      <c r="AF12" s="55"/>
      <c r="AG12" s="25"/>
      <c r="AH12" s="55"/>
      <c r="AI12" s="6"/>
      <c r="AJ12" s="55"/>
      <c r="AK12" s="26">
        <f t="shared" ref="AK12:AK13" si="0">COUNTIF(H12:AJ12, "Yes")</f>
        <v>0</v>
      </c>
      <c r="AL12" s="27"/>
      <c r="AM12" s="28" t="e">
        <f t="shared" ref="AM12:AM13" si="1">AK12/AN12</f>
        <v>#DIV/0!</v>
      </c>
      <c r="AN12" s="4">
        <f t="shared" ref="AN12:AN13" si="2">COUNTIF(H12:AJ12,"Yes")+COUNTIF(H12:AJ12,"No")</f>
        <v>0</v>
      </c>
    </row>
    <row r="13" spans="1:40" s="3" customFormat="1" ht="29.25" customHeight="1" x14ac:dyDescent="0.25">
      <c r="A13" s="18"/>
      <c r="B13" s="75" t="s">
        <v>86</v>
      </c>
      <c r="C13" s="75"/>
      <c r="D13" s="75"/>
      <c r="E13" s="75"/>
      <c r="F13" s="75"/>
      <c r="H13" s="8"/>
      <c r="I13" s="2"/>
      <c r="J13" s="8"/>
      <c r="K13" s="2"/>
      <c r="L13" s="8"/>
      <c r="M13" s="2"/>
      <c r="N13" s="8"/>
      <c r="O13" s="2"/>
      <c r="P13" s="7"/>
      <c r="Q13" s="2"/>
      <c r="R13" s="7"/>
      <c r="S13" s="2"/>
      <c r="T13" s="7"/>
      <c r="U13" s="2"/>
      <c r="V13" s="7"/>
      <c r="W13" s="2"/>
      <c r="X13" s="7"/>
      <c r="Y13" s="7"/>
      <c r="Z13" s="7"/>
      <c r="AA13" s="24"/>
      <c r="AB13" s="7"/>
      <c r="AC13" s="24"/>
      <c r="AD13" s="7"/>
      <c r="AE13" s="24"/>
      <c r="AF13" s="55"/>
      <c r="AG13" s="24"/>
      <c r="AH13" s="55"/>
      <c r="AI13" s="2"/>
      <c r="AJ13" s="55"/>
      <c r="AK13" s="26">
        <f t="shared" si="0"/>
        <v>0</v>
      </c>
      <c r="AL13" s="27"/>
      <c r="AM13" s="28" t="e">
        <f t="shared" si="1"/>
        <v>#DIV/0!</v>
      </c>
      <c r="AN13" s="4">
        <f t="shared" si="2"/>
        <v>0</v>
      </c>
    </row>
    <row r="14" spans="1:40" s="3" customFormat="1" ht="38.25" customHeight="1" x14ac:dyDescent="0.25">
      <c r="A14" s="18"/>
      <c r="B14" s="74" t="s">
        <v>88</v>
      </c>
      <c r="C14" s="74"/>
      <c r="D14" s="74"/>
      <c r="E14" s="74"/>
      <c r="F14" s="74"/>
      <c r="H14" s="8"/>
      <c r="I14" s="2"/>
      <c r="J14" s="8"/>
      <c r="K14" s="2"/>
      <c r="L14" s="8"/>
      <c r="M14" s="2"/>
      <c r="N14" s="8"/>
      <c r="O14" s="2"/>
      <c r="P14" s="7"/>
      <c r="Q14" s="2"/>
      <c r="R14" s="7"/>
      <c r="S14" s="2"/>
      <c r="T14" s="7"/>
      <c r="U14" s="2"/>
      <c r="V14" s="7"/>
      <c r="W14" s="2"/>
      <c r="X14" s="7"/>
      <c r="Y14" s="24"/>
      <c r="Z14" s="7"/>
      <c r="AA14" s="24"/>
      <c r="AB14" s="7"/>
      <c r="AC14" s="24"/>
      <c r="AD14" s="7"/>
      <c r="AE14" s="24"/>
      <c r="AF14" s="55"/>
      <c r="AG14" s="24"/>
      <c r="AH14" s="55"/>
      <c r="AI14" s="2"/>
      <c r="AJ14" s="55"/>
      <c r="AK14" s="26">
        <f t="shared" ref="AK14:AK19" si="3">COUNTIF(H14:AJ14, "Yes")</f>
        <v>0</v>
      </c>
      <c r="AL14" s="27"/>
      <c r="AM14" s="28" t="e">
        <f t="shared" ref="AM14:AM19" si="4">AK14/AN14</f>
        <v>#DIV/0!</v>
      </c>
      <c r="AN14" s="4">
        <f t="shared" ref="AN14:AN20" si="5">COUNTIF(H14:AJ14,"Yes")+COUNTIF(H14:AJ14,"No")</f>
        <v>0</v>
      </c>
    </row>
    <row r="15" spans="1:40" s="3" customFormat="1" ht="29.25" customHeight="1" x14ac:dyDescent="0.25">
      <c r="A15" s="18"/>
      <c r="B15" s="75" t="s">
        <v>32</v>
      </c>
      <c r="C15" s="75"/>
      <c r="D15" s="75"/>
      <c r="E15" s="75"/>
      <c r="F15" s="75"/>
      <c r="H15" s="8"/>
      <c r="I15" s="7"/>
      <c r="J15" s="8"/>
      <c r="K15" s="2"/>
      <c r="L15" s="8"/>
      <c r="M15" s="2"/>
      <c r="N15" s="8"/>
      <c r="O15" s="2"/>
      <c r="P15" s="7"/>
      <c r="Q15" s="2"/>
      <c r="R15" s="7"/>
      <c r="S15" s="2"/>
      <c r="T15" s="7"/>
      <c r="U15" s="2"/>
      <c r="V15" s="7"/>
      <c r="W15" s="2"/>
      <c r="X15" s="7"/>
      <c r="Y15" s="24"/>
      <c r="Z15" s="7"/>
      <c r="AA15" s="24"/>
      <c r="AB15" s="7"/>
      <c r="AC15" s="24"/>
      <c r="AD15" s="7"/>
      <c r="AE15" s="24"/>
      <c r="AF15" s="55"/>
      <c r="AG15" s="24"/>
      <c r="AH15" s="55"/>
      <c r="AI15" s="2"/>
      <c r="AJ15" s="55"/>
      <c r="AK15" s="26">
        <f t="shared" si="3"/>
        <v>0</v>
      </c>
      <c r="AL15" s="27"/>
      <c r="AM15" s="28" t="e">
        <f t="shared" si="4"/>
        <v>#DIV/0!</v>
      </c>
      <c r="AN15" s="4">
        <f t="shared" si="5"/>
        <v>0</v>
      </c>
    </row>
    <row r="16" spans="1:40" s="3" customFormat="1" ht="29.25" customHeight="1" x14ac:dyDescent="0.25">
      <c r="A16" s="18"/>
      <c r="B16" s="75" t="s">
        <v>33</v>
      </c>
      <c r="C16" s="75"/>
      <c r="D16" s="75"/>
      <c r="E16" s="75"/>
      <c r="F16" s="75"/>
      <c r="H16" s="8"/>
      <c r="I16" s="2"/>
      <c r="J16" s="8"/>
      <c r="K16" s="2"/>
      <c r="L16" s="8"/>
      <c r="M16" s="2"/>
      <c r="N16" s="8"/>
      <c r="O16" s="2"/>
      <c r="P16" s="7"/>
      <c r="Q16" s="2"/>
      <c r="R16" s="7"/>
      <c r="S16" s="2"/>
      <c r="T16" s="7"/>
      <c r="U16" s="2"/>
      <c r="V16" s="7"/>
      <c r="W16" s="2"/>
      <c r="X16" s="7"/>
      <c r="Y16" s="24"/>
      <c r="Z16" s="7"/>
      <c r="AA16" s="24"/>
      <c r="AB16" s="7"/>
      <c r="AC16" s="24"/>
      <c r="AD16" s="7"/>
      <c r="AE16" s="24"/>
      <c r="AF16" s="55"/>
      <c r="AG16" s="24"/>
      <c r="AH16" s="55"/>
      <c r="AI16" s="2"/>
      <c r="AJ16" s="55"/>
      <c r="AK16" s="26">
        <f t="shared" si="3"/>
        <v>0</v>
      </c>
      <c r="AL16" s="27"/>
      <c r="AM16" s="28" t="e">
        <f t="shared" si="4"/>
        <v>#DIV/0!</v>
      </c>
      <c r="AN16" s="4">
        <f t="shared" si="5"/>
        <v>0</v>
      </c>
    </row>
    <row r="17" spans="1:40" s="3" customFormat="1" ht="29.25" customHeight="1" x14ac:dyDescent="0.25">
      <c r="A17" s="18"/>
      <c r="B17" s="75" t="s">
        <v>87</v>
      </c>
      <c r="C17" s="75"/>
      <c r="D17" s="75"/>
      <c r="E17" s="75"/>
      <c r="F17" s="75"/>
      <c r="H17" s="8"/>
      <c r="I17" s="2"/>
      <c r="J17" s="8"/>
      <c r="K17" s="2"/>
      <c r="L17" s="8"/>
      <c r="M17" s="2"/>
      <c r="N17" s="8"/>
      <c r="O17" s="2"/>
      <c r="P17" s="7"/>
      <c r="Q17" s="2"/>
      <c r="R17" s="7"/>
      <c r="S17" s="2"/>
      <c r="T17" s="7"/>
      <c r="U17" s="2"/>
      <c r="V17" s="7"/>
      <c r="W17" s="2"/>
      <c r="X17" s="7"/>
      <c r="Y17" s="24"/>
      <c r="Z17" s="7"/>
      <c r="AA17" s="24"/>
      <c r="AB17" s="7"/>
      <c r="AC17" s="24"/>
      <c r="AD17" s="7"/>
      <c r="AE17" s="24"/>
      <c r="AF17" s="55"/>
      <c r="AG17" s="24"/>
      <c r="AH17" s="55"/>
      <c r="AI17" s="2"/>
      <c r="AJ17" s="55"/>
      <c r="AK17" s="26">
        <f t="shared" si="3"/>
        <v>0</v>
      </c>
      <c r="AL17" s="27"/>
      <c r="AM17" s="28" t="e">
        <f t="shared" si="4"/>
        <v>#DIV/0!</v>
      </c>
      <c r="AN17" s="4">
        <f t="shared" si="5"/>
        <v>0</v>
      </c>
    </row>
    <row r="18" spans="1:40" s="3" customFormat="1" ht="29.25" customHeight="1" x14ac:dyDescent="0.25">
      <c r="A18" s="18"/>
      <c r="B18" s="75" t="s">
        <v>34</v>
      </c>
      <c r="C18" s="75"/>
      <c r="D18" s="75"/>
      <c r="E18" s="75"/>
      <c r="F18" s="75"/>
      <c r="H18" s="8"/>
      <c r="I18" s="2"/>
      <c r="J18" s="8"/>
      <c r="K18" s="2"/>
      <c r="L18" s="8"/>
      <c r="M18" s="2"/>
      <c r="N18" s="8"/>
      <c r="O18" s="2"/>
      <c r="P18" s="7"/>
      <c r="Q18" s="2"/>
      <c r="R18" s="7"/>
      <c r="S18" s="2"/>
      <c r="T18" s="7"/>
      <c r="U18" s="2"/>
      <c r="V18" s="7"/>
      <c r="W18" s="2"/>
      <c r="X18" s="7"/>
      <c r="Y18" s="24"/>
      <c r="Z18" s="7"/>
      <c r="AA18" s="24"/>
      <c r="AB18" s="7"/>
      <c r="AC18" s="24"/>
      <c r="AD18" s="7"/>
      <c r="AE18" s="24"/>
      <c r="AF18" s="55"/>
      <c r="AG18" s="24"/>
      <c r="AH18" s="55"/>
      <c r="AI18" s="2"/>
      <c r="AJ18" s="55"/>
      <c r="AK18" s="26">
        <f t="shared" si="3"/>
        <v>0</v>
      </c>
      <c r="AL18" s="27"/>
      <c r="AM18" s="28" t="e">
        <f t="shared" si="4"/>
        <v>#DIV/0!</v>
      </c>
      <c r="AN18" s="4">
        <f t="shared" si="5"/>
        <v>0</v>
      </c>
    </row>
    <row r="19" spans="1:40" s="3" customFormat="1" ht="29.25" customHeight="1" x14ac:dyDescent="0.25">
      <c r="A19" s="18"/>
      <c r="B19" s="75" t="s">
        <v>35</v>
      </c>
      <c r="C19" s="75"/>
      <c r="D19" s="75"/>
      <c r="E19" s="75"/>
      <c r="F19" s="75"/>
      <c r="H19" s="8"/>
      <c r="I19" s="2"/>
      <c r="J19" s="8"/>
      <c r="K19" s="2"/>
      <c r="L19" s="8"/>
      <c r="M19" s="2"/>
      <c r="N19" s="8"/>
      <c r="O19" s="2"/>
      <c r="P19" s="7"/>
      <c r="Q19" s="2"/>
      <c r="R19" s="7"/>
      <c r="S19" s="2"/>
      <c r="T19" s="7"/>
      <c r="U19" s="2"/>
      <c r="V19" s="7"/>
      <c r="W19" s="2"/>
      <c r="X19" s="7"/>
      <c r="Y19" s="24"/>
      <c r="Z19" s="7"/>
      <c r="AA19" s="24"/>
      <c r="AB19" s="7"/>
      <c r="AC19" s="24"/>
      <c r="AD19" s="7"/>
      <c r="AE19" s="24"/>
      <c r="AF19" s="55"/>
      <c r="AG19" s="24"/>
      <c r="AH19" s="55"/>
      <c r="AI19" s="2"/>
      <c r="AJ19" s="55"/>
      <c r="AK19" s="26">
        <f t="shared" si="3"/>
        <v>0</v>
      </c>
      <c r="AL19" s="27"/>
      <c r="AM19" s="28" t="e">
        <f t="shared" si="4"/>
        <v>#DIV/0!</v>
      </c>
      <c r="AN19" s="4">
        <f t="shared" si="5"/>
        <v>0</v>
      </c>
    </row>
    <row r="20" spans="1:40" s="3" customFormat="1" ht="29.25" customHeight="1" x14ac:dyDescent="0.25">
      <c r="A20" s="18"/>
      <c r="B20" s="75" t="s">
        <v>36</v>
      </c>
      <c r="C20" s="75"/>
      <c r="D20" s="75"/>
      <c r="E20" s="75"/>
      <c r="F20" s="75"/>
      <c r="H20" s="8"/>
      <c r="I20" s="2"/>
      <c r="J20" s="8"/>
      <c r="K20" s="2"/>
      <c r="L20" s="8"/>
      <c r="M20" s="2"/>
      <c r="N20" s="8"/>
      <c r="O20" s="2"/>
      <c r="P20" s="7"/>
      <c r="Q20" s="2"/>
      <c r="R20" s="7"/>
      <c r="S20" s="2"/>
      <c r="T20" s="7"/>
      <c r="U20" s="2"/>
      <c r="V20" s="7"/>
      <c r="W20" s="2"/>
      <c r="X20" s="7"/>
      <c r="Y20" s="24"/>
      <c r="Z20" s="7"/>
      <c r="AA20" s="24"/>
      <c r="AB20" s="7"/>
      <c r="AC20" s="24"/>
      <c r="AD20" s="7"/>
      <c r="AE20" s="24"/>
      <c r="AF20" s="55"/>
      <c r="AG20" s="24"/>
      <c r="AH20" s="55"/>
      <c r="AI20" s="2"/>
      <c r="AJ20" s="55"/>
      <c r="AK20" s="26">
        <f t="shared" ref="AK20" si="6">COUNTIF(H20:AJ20, "Yes")</f>
        <v>0</v>
      </c>
      <c r="AL20" s="27"/>
      <c r="AM20" s="28" t="e">
        <f>AK20/AN20</f>
        <v>#DIV/0!</v>
      </c>
      <c r="AN20" s="4">
        <f t="shared" si="5"/>
        <v>0</v>
      </c>
    </row>
    <row r="21" spans="1:40" ht="18" customHeight="1" x14ac:dyDescent="0.25">
      <c r="A21" s="11" t="s">
        <v>37</v>
      </c>
      <c r="B21" s="10"/>
      <c r="C21" s="10"/>
      <c r="D21" s="10"/>
      <c r="H21" s="9">
        <f>COUNTIF(H10:H20, "Yes")</f>
        <v>0</v>
      </c>
      <c r="I21" s="9">
        <f t="shared" ref="I21:AJ21" si="7">COUNTIF(I10:I20, "Yes")</f>
        <v>0</v>
      </c>
      <c r="J21" s="9">
        <f t="shared" si="7"/>
        <v>0</v>
      </c>
      <c r="K21" s="9">
        <f t="shared" si="7"/>
        <v>0</v>
      </c>
      <c r="L21" s="9">
        <f t="shared" si="7"/>
        <v>0</v>
      </c>
      <c r="M21" s="9">
        <f t="shared" si="7"/>
        <v>0</v>
      </c>
      <c r="N21" s="9">
        <f t="shared" si="7"/>
        <v>0</v>
      </c>
      <c r="O21" s="9">
        <f t="shared" si="7"/>
        <v>0</v>
      </c>
      <c r="P21" s="9">
        <f t="shared" si="7"/>
        <v>0</v>
      </c>
      <c r="Q21" s="9">
        <f t="shared" si="7"/>
        <v>0</v>
      </c>
      <c r="R21" s="9">
        <f t="shared" si="7"/>
        <v>0</v>
      </c>
      <c r="S21" s="9">
        <f t="shared" si="7"/>
        <v>0</v>
      </c>
      <c r="T21" s="9">
        <f t="shared" si="7"/>
        <v>0</v>
      </c>
      <c r="U21" s="9">
        <f t="shared" si="7"/>
        <v>0</v>
      </c>
      <c r="V21" s="9">
        <f t="shared" si="7"/>
        <v>0</v>
      </c>
      <c r="W21" s="9">
        <f t="shared" si="7"/>
        <v>0</v>
      </c>
      <c r="X21" s="9">
        <f t="shared" si="7"/>
        <v>0</v>
      </c>
      <c r="Y21" s="9">
        <f t="shared" si="7"/>
        <v>0</v>
      </c>
      <c r="Z21" s="9">
        <f t="shared" si="7"/>
        <v>0</v>
      </c>
      <c r="AA21" s="9">
        <f t="shared" si="7"/>
        <v>0</v>
      </c>
      <c r="AB21" s="9">
        <f t="shared" si="7"/>
        <v>0</v>
      </c>
      <c r="AC21" s="9">
        <f t="shared" si="7"/>
        <v>0</v>
      </c>
      <c r="AD21" s="9">
        <f t="shared" si="7"/>
        <v>0</v>
      </c>
      <c r="AE21" s="9">
        <f t="shared" si="7"/>
        <v>0</v>
      </c>
      <c r="AF21" s="9">
        <f t="shared" si="7"/>
        <v>0</v>
      </c>
      <c r="AG21" s="9">
        <f t="shared" si="7"/>
        <v>0</v>
      </c>
      <c r="AH21" s="9">
        <f t="shared" si="7"/>
        <v>0</v>
      </c>
      <c r="AI21" s="9">
        <f t="shared" si="7"/>
        <v>0</v>
      </c>
      <c r="AJ21" s="9">
        <f t="shared" si="7"/>
        <v>0</v>
      </c>
      <c r="AK21" s="29"/>
      <c r="AL21" s="30"/>
      <c r="AM21" s="31"/>
    </row>
    <row r="22" spans="1:40" ht="18" customHeight="1" x14ac:dyDescent="0.25">
      <c r="A22" s="11" t="s">
        <v>38</v>
      </c>
      <c r="H22" s="13">
        <f>H21/11</f>
        <v>0</v>
      </c>
      <c r="I22" s="13">
        <f t="shared" ref="I22:AJ22" si="8">I21/11</f>
        <v>0</v>
      </c>
      <c r="J22" s="13">
        <f t="shared" si="8"/>
        <v>0</v>
      </c>
      <c r="K22" s="13">
        <f t="shared" si="8"/>
        <v>0</v>
      </c>
      <c r="L22" s="13">
        <f t="shared" si="8"/>
        <v>0</v>
      </c>
      <c r="M22" s="13">
        <f t="shared" si="8"/>
        <v>0</v>
      </c>
      <c r="N22" s="13">
        <f t="shared" si="8"/>
        <v>0</v>
      </c>
      <c r="O22" s="13">
        <f t="shared" si="8"/>
        <v>0</v>
      </c>
      <c r="P22" s="13">
        <f t="shared" si="8"/>
        <v>0</v>
      </c>
      <c r="Q22" s="13">
        <f t="shared" si="8"/>
        <v>0</v>
      </c>
      <c r="R22" s="13">
        <f t="shared" si="8"/>
        <v>0</v>
      </c>
      <c r="S22" s="13">
        <f t="shared" si="8"/>
        <v>0</v>
      </c>
      <c r="T22" s="13">
        <f t="shared" si="8"/>
        <v>0</v>
      </c>
      <c r="U22" s="13">
        <f t="shared" si="8"/>
        <v>0</v>
      </c>
      <c r="V22" s="13">
        <f t="shared" si="8"/>
        <v>0</v>
      </c>
      <c r="W22" s="13">
        <f t="shared" si="8"/>
        <v>0</v>
      </c>
      <c r="X22" s="13">
        <f t="shared" si="8"/>
        <v>0</v>
      </c>
      <c r="Y22" s="13">
        <f t="shared" si="8"/>
        <v>0</v>
      </c>
      <c r="Z22" s="13">
        <f t="shared" si="8"/>
        <v>0</v>
      </c>
      <c r="AA22" s="13">
        <f t="shared" si="8"/>
        <v>0</v>
      </c>
      <c r="AB22" s="13">
        <f t="shared" si="8"/>
        <v>0</v>
      </c>
      <c r="AC22" s="13">
        <f t="shared" si="8"/>
        <v>0</v>
      </c>
      <c r="AD22" s="13">
        <f t="shared" si="8"/>
        <v>0</v>
      </c>
      <c r="AE22" s="13">
        <f t="shared" si="8"/>
        <v>0</v>
      </c>
      <c r="AF22" s="13">
        <f t="shared" si="8"/>
        <v>0</v>
      </c>
      <c r="AG22" s="13">
        <f t="shared" si="8"/>
        <v>0</v>
      </c>
      <c r="AH22" s="13">
        <f t="shared" si="8"/>
        <v>0</v>
      </c>
      <c r="AI22" s="13">
        <f t="shared" si="8"/>
        <v>0</v>
      </c>
      <c r="AJ22" s="13">
        <f t="shared" si="8"/>
        <v>0</v>
      </c>
      <c r="AK22" s="32"/>
      <c r="AL22" s="33"/>
      <c r="AM22" s="31"/>
    </row>
    <row r="23" spans="1:40" ht="21" customHeight="1" x14ac:dyDescent="0.25">
      <c r="A23" s="79"/>
      <c r="B23" s="79"/>
      <c r="C23" s="79"/>
      <c r="D23" s="44"/>
      <c r="AK23" s="27"/>
      <c r="AL23" s="27"/>
      <c r="AM23" s="45"/>
    </row>
    <row r="24" spans="1:40" ht="28.5" customHeight="1" x14ac:dyDescent="0.25">
      <c r="B24" s="78"/>
      <c r="C24" s="78"/>
      <c r="D24" s="78"/>
      <c r="E24" s="78"/>
      <c r="F24" s="78"/>
      <c r="H24" s="24"/>
      <c r="J24" s="24"/>
      <c r="L24" s="24"/>
      <c r="N24" s="24"/>
      <c r="P24" s="24"/>
      <c r="R24" s="24"/>
      <c r="T24" s="24"/>
      <c r="V24" s="24"/>
      <c r="X24" s="24"/>
      <c r="Y24" s="24"/>
      <c r="Z24" s="24"/>
      <c r="AA24" s="24"/>
      <c r="AB24" s="24"/>
      <c r="AC24" s="24"/>
      <c r="AD24" s="24"/>
      <c r="AE24" s="24"/>
      <c r="AF24" s="24"/>
      <c r="AG24" s="24"/>
      <c r="AH24" s="24"/>
      <c r="AJ24" s="24"/>
      <c r="AK24" s="27"/>
      <c r="AL24" s="27"/>
      <c r="AM24" s="46"/>
    </row>
    <row r="25" spans="1:40" ht="28.5" customHeight="1" x14ac:dyDescent="0.25">
      <c r="B25" s="80"/>
      <c r="C25" s="81"/>
      <c r="D25" s="81"/>
      <c r="E25" s="81"/>
      <c r="F25" s="81"/>
      <c r="H25" s="24"/>
      <c r="J25" s="24"/>
      <c r="K25" s="24"/>
      <c r="L25" s="24"/>
      <c r="N25" s="24"/>
      <c r="P25" s="24"/>
      <c r="R25" s="24"/>
      <c r="T25" s="24"/>
      <c r="V25" s="24"/>
      <c r="X25" s="24"/>
      <c r="Y25" s="25"/>
      <c r="Z25" s="24"/>
      <c r="AA25" s="25"/>
      <c r="AB25" s="24"/>
      <c r="AC25" s="25"/>
      <c r="AD25" s="24"/>
      <c r="AE25" s="25"/>
      <c r="AF25" s="24"/>
      <c r="AG25" s="25"/>
      <c r="AH25" s="24"/>
      <c r="AJ25" s="24"/>
      <c r="AK25" s="47"/>
      <c r="AL25" s="27"/>
      <c r="AM25" s="46"/>
    </row>
    <row r="26" spans="1:40" ht="28.5" customHeight="1" x14ac:dyDescent="0.25">
      <c r="B26" s="78"/>
      <c r="C26" s="78"/>
      <c r="D26" s="78"/>
      <c r="E26" s="78"/>
      <c r="F26" s="78"/>
      <c r="H26" s="24"/>
      <c r="J26" s="24"/>
      <c r="L26" s="24"/>
      <c r="N26" s="24"/>
      <c r="P26" s="24"/>
      <c r="R26" s="24"/>
      <c r="T26" s="24"/>
      <c r="V26" s="24"/>
      <c r="X26" s="24"/>
      <c r="Y26" s="24"/>
      <c r="Z26" s="24"/>
      <c r="AA26" s="24"/>
      <c r="AB26" s="24"/>
      <c r="AC26" s="24"/>
      <c r="AD26" s="24"/>
      <c r="AE26" s="24"/>
      <c r="AF26" s="24"/>
      <c r="AG26" s="24"/>
      <c r="AH26" s="24"/>
      <c r="AJ26" s="24"/>
      <c r="AK26" s="27"/>
      <c r="AL26" s="27"/>
      <c r="AM26" s="46"/>
    </row>
    <row r="27" spans="1:40" ht="28.5" customHeight="1" x14ac:dyDescent="0.25">
      <c r="B27" s="78"/>
      <c r="C27" s="78"/>
      <c r="D27" s="78"/>
      <c r="E27" s="78"/>
      <c r="F27" s="78"/>
      <c r="H27" s="24"/>
      <c r="J27" s="24"/>
      <c r="L27" s="24"/>
      <c r="N27" s="24"/>
      <c r="P27" s="24"/>
      <c r="R27" s="24"/>
      <c r="T27" s="24"/>
      <c r="V27" s="24"/>
      <c r="X27" s="24"/>
      <c r="Y27" s="24"/>
      <c r="Z27" s="24"/>
      <c r="AA27" s="24"/>
      <c r="AB27" s="24"/>
      <c r="AC27" s="24"/>
      <c r="AD27" s="24"/>
      <c r="AE27" s="24"/>
      <c r="AF27" s="24"/>
      <c r="AG27" s="24"/>
      <c r="AH27" s="24"/>
      <c r="AJ27" s="24"/>
      <c r="AK27" s="27"/>
      <c r="AL27" s="27"/>
      <c r="AM27" s="46"/>
    </row>
    <row r="28" spans="1:40" ht="28.5" customHeight="1" x14ac:dyDescent="0.25">
      <c r="B28" s="78"/>
      <c r="C28" s="78"/>
      <c r="D28" s="78"/>
      <c r="E28" s="78"/>
      <c r="F28" s="78"/>
      <c r="H28" s="24"/>
      <c r="J28" s="24"/>
      <c r="L28" s="24"/>
      <c r="N28" s="24"/>
      <c r="P28" s="24"/>
      <c r="R28" s="24"/>
      <c r="T28" s="24"/>
      <c r="V28" s="24"/>
      <c r="X28" s="24"/>
      <c r="Y28" s="24"/>
      <c r="Z28" s="24"/>
      <c r="AA28" s="24"/>
      <c r="AB28" s="24"/>
      <c r="AC28" s="24"/>
      <c r="AD28" s="24"/>
      <c r="AE28" s="24"/>
      <c r="AF28" s="24"/>
      <c r="AG28" s="24"/>
      <c r="AH28" s="24"/>
      <c r="AJ28" s="24"/>
      <c r="AK28" s="27"/>
      <c r="AL28" s="27"/>
      <c r="AM28" s="46"/>
    </row>
    <row r="29" spans="1:40" ht="28.5" customHeight="1" x14ac:dyDescent="0.25">
      <c r="B29" s="76"/>
      <c r="C29" s="76"/>
      <c r="D29" s="76"/>
      <c r="E29" s="76"/>
      <c r="F29" s="76"/>
      <c r="H29" s="23"/>
      <c r="I29" s="5"/>
      <c r="J29" s="23"/>
      <c r="K29" s="5"/>
      <c r="L29" s="23"/>
      <c r="M29" s="5"/>
      <c r="N29" s="23"/>
      <c r="O29" s="5"/>
      <c r="P29" s="23"/>
      <c r="Q29" s="5"/>
      <c r="R29" s="23"/>
      <c r="S29" s="5"/>
      <c r="T29" s="23"/>
      <c r="U29" s="5"/>
      <c r="V29" s="23"/>
      <c r="W29" s="5"/>
      <c r="X29" s="23"/>
      <c r="Y29" s="23"/>
      <c r="Z29" s="23"/>
      <c r="AA29" s="23"/>
      <c r="AB29" s="23"/>
      <c r="AC29" s="23"/>
      <c r="AD29" s="23"/>
      <c r="AE29" s="23"/>
      <c r="AF29" s="23"/>
      <c r="AG29" s="23"/>
      <c r="AH29" s="23"/>
      <c r="AI29" s="5"/>
      <c r="AJ29" s="23"/>
      <c r="AK29" s="27"/>
      <c r="AL29" s="27"/>
      <c r="AM29" s="45"/>
    </row>
    <row r="30" spans="1:40" ht="39" customHeight="1" x14ac:dyDescent="0.25">
      <c r="B30" s="76"/>
      <c r="C30" s="76"/>
      <c r="D30" s="76"/>
      <c r="E30" s="76"/>
      <c r="F30" s="76"/>
      <c r="H30" s="23"/>
      <c r="I30" s="5"/>
      <c r="J30" s="23"/>
      <c r="K30" s="5"/>
      <c r="L30" s="23"/>
      <c r="M30" s="5"/>
      <c r="N30" s="23"/>
      <c r="O30" s="5"/>
      <c r="P30" s="23"/>
      <c r="Q30" s="5"/>
      <c r="R30" s="23"/>
      <c r="S30" s="5"/>
      <c r="T30" s="23"/>
      <c r="U30" s="5"/>
      <c r="V30" s="23"/>
      <c r="W30" s="5"/>
      <c r="X30" s="23"/>
      <c r="Y30" s="23"/>
      <c r="Z30" s="23"/>
      <c r="AA30" s="23"/>
      <c r="AB30" s="23"/>
      <c r="AC30" s="23"/>
      <c r="AD30" s="23"/>
      <c r="AE30" s="23"/>
      <c r="AF30" s="23"/>
      <c r="AG30" s="23"/>
      <c r="AH30" s="23"/>
      <c r="AI30" s="5"/>
      <c r="AJ30" s="23"/>
      <c r="AK30" s="27"/>
      <c r="AL30" s="27"/>
      <c r="AM30" s="45"/>
    </row>
    <row r="31" spans="1:40" ht="18" customHeight="1" x14ac:dyDescent="0.25">
      <c r="A31" s="11"/>
      <c r="B31" s="48"/>
      <c r="C31" s="48"/>
      <c r="D31" s="48"/>
      <c r="H31" s="9"/>
      <c r="J31" s="9"/>
      <c r="L31" s="9"/>
      <c r="N31" s="9"/>
      <c r="P31" s="9"/>
      <c r="R31" s="9"/>
      <c r="T31" s="9"/>
      <c r="V31" s="9"/>
      <c r="X31" s="9"/>
      <c r="Y31" s="9"/>
      <c r="Z31" s="9"/>
      <c r="AA31" s="9"/>
      <c r="AB31" s="9"/>
      <c r="AC31" s="9"/>
      <c r="AD31" s="9"/>
      <c r="AE31" s="9"/>
      <c r="AF31" s="9"/>
      <c r="AG31" s="9"/>
      <c r="AH31" s="9"/>
      <c r="AJ31" s="9"/>
    </row>
    <row r="32" spans="1:40" ht="18" customHeight="1" x14ac:dyDescent="0.25">
      <c r="A32" s="11"/>
      <c r="H32" s="49"/>
      <c r="J32" s="49"/>
      <c r="L32" s="49"/>
      <c r="N32" s="49"/>
      <c r="P32" s="49"/>
      <c r="R32" s="49"/>
      <c r="T32" s="49"/>
      <c r="V32" s="49"/>
      <c r="X32" s="49"/>
      <c r="Y32" s="49"/>
      <c r="Z32" s="49"/>
      <c r="AA32" s="49"/>
      <c r="AB32" s="49"/>
      <c r="AC32" s="49"/>
      <c r="AD32" s="49"/>
      <c r="AE32" s="49"/>
      <c r="AF32" s="49"/>
      <c r="AG32" s="49"/>
      <c r="AH32" s="49"/>
      <c r="AJ32" s="49"/>
      <c r="AK32" s="34"/>
      <c r="AL32" s="34"/>
    </row>
    <row r="34" spans="1:40" ht="15" customHeight="1" x14ac:dyDescent="0.25"/>
    <row r="35" spans="1:40" ht="15" customHeight="1" x14ac:dyDescent="0.25"/>
    <row r="36" spans="1:40" ht="15" customHeight="1" x14ac:dyDescent="0.25"/>
    <row r="37" spans="1:40" s="36" customFormat="1" ht="15" customHeight="1" x14ac:dyDescent="0.25">
      <c r="A37" s="19"/>
      <c r="B37" s="19"/>
      <c r="C37" s="38" t="s">
        <v>39</v>
      </c>
      <c r="D37" s="19"/>
      <c r="E37" s="19"/>
      <c r="F37" s="19"/>
      <c r="G37" s="19"/>
      <c r="H37" s="4"/>
      <c r="I37" s="2"/>
      <c r="J37" s="2"/>
      <c r="K37" s="2"/>
      <c r="L37" s="2"/>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N37" s="37"/>
    </row>
    <row r="38" spans="1:40" s="36" customFormat="1" ht="15" customHeight="1" x14ac:dyDescent="0.25">
      <c r="A38" s="19">
        <f>COUNTIF(H29:AJ29, "Acute Urinary Retention (48 Hrs Only)")</f>
        <v>0</v>
      </c>
      <c r="B38" s="19"/>
      <c r="C38" s="19" t="s">
        <v>40</v>
      </c>
      <c r="D38" s="19"/>
      <c r="E38" s="19"/>
      <c r="F38" s="19"/>
      <c r="G38" s="19"/>
      <c r="H38" s="4"/>
      <c r="I38" s="2"/>
      <c r="J38" s="2"/>
      <c r="K38" s="2"/>
      <c r="L38" s="2"/>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N38" s="37"/>
    </row>
    <row r="39" spans="1:40" s="36" customFormat="1" ht="15" customHeight="1" x14ac:dyDescent="0.25">
      <c r="A39" s="19">
        <f>COUNTIF(H29:AJ29, "Chronic Urinary Retention")</f>
        <v>0</v>
      </c>
      <c r="B39" s="19"/>
      <c r="C39" s="19" t="s">
        <v>41</v>
      </c>
      <c r="D39" s="19"/>
      <c r="E39" s="19"/>
      <c r="F39" s="19"/>
      <c r="G39" s="19"/>
      <c r="H39" s="4"/>
      <c r="I39" s="2"/>
      <c r="J39" s="2"/>
      <c r="K39" s="2"/>
      <c r="L39" s="2"/>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N39" s="37"/>
    </row>
    <row r="40" spans="1:40" s="36" customFormat="1" ht="15" customHeight="1" x14ac:dyDescent="0.25">
      <c r="A40" s="19">
        <f>COUNTIF(H29:AJ29, "State 3 or 4 Pressure Ulcer")</f>
        <v>0</v>
      </c>
      <c r="B40" s="19"/>
      <c r="C40" s="19" t="s">
        <v>42</v>
      </c>
      <c r="D40" s="19"/>
      <c r="E40" s="19"/>
      <c r="F40" s="19"/>
      <c r="G40" s="19"/>
      <c r="H40" s="4"/>
      <c r="I40" s="2"/>
      <c r="J40" s="2"/>
      <c r="K40" s="2"/>
      <c r="L40" s="2"/>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N40" s="37"/>
    </row>
    <row r="41" spans="1:40" s="36" customFormat="1" ht="15" customHeight="1" x14ac:dyDescent="0.25">
      <c r="A41" s="19">
        <f>COUNTIF(H29:AJ29, "Prolonged Immobilization")</f>
        <v>0</v>
      </c>
      <c r="B41" s="39"/>
      <c r="C41" s="19" t="s">
        <v>43</v>
      </c>
      <c r="D41" s="19"/>
      <c r="E41" s="19"/>
      <c r="F41" s="19"/>
      <c r="G41" s="19"/>
      <c r="H41" s="4"/>
      <c r="I41" s="2"/>
      <c r="J41" s="2"/>
      <c r="K41" s="2"/>
      <c r="L41" s="2"/>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N41" s="37"/>
    </row>
    <row r="42" spans="1:40" s="36" customFormat="1" ht="17.25" x14ac:dyDescent="0.25">
      <c r="A42" s="19">
        <f>COUNTIF(H29:AJ29, "Active Diuresis with need for Accurate 1s and 0s")</f>
        <v>0</v>
      </c>
      <c r="B42" s="39"/>
      <c r="C42" s="19" t="s">
        <v>44</v>
      </c>
      <c r="D42" s="19"/>
      <c r="E42" s="19"/>
      <c r="F42" s="19"/>
      <c r="G42" s="19"/>
      <c r="H42" s="4"/>
      <c r="I42" s="2"/>
      <c r="J42" s="2"/>
      <c r="K42" s="2"/>
      <c r="L42" s="2"/>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N42" s="37"/>
    </row>
    <row r="43" spans="1:40" s="36" customFormat="1" x14ac:dyDescent="0.25">
      <c r="A43" s="19">
        <f>COUNTIF(H29:AJ29, "Changing Renal Function")</f>
        <v>0</v>
      </c>
      <c r="B43" s="39"/>
      <c r="C43" s="19" t="s">
        <v>45</v>
      </c>
      <c r="D43" s="19"/>
      <c r="E43" s="19"/>
      <c r="F43" s="19"/>
      <c r="G43" s="19"/>
      <c r="H43" s="4"/>
      <c r="I43" s="2"/>
      <c r="J43" s="2"/>
      <c r="K43" s="2"/>
      <c r="L43" s="2"/>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N43" s="37"/>
    </row>
    <row r="44" spans="1:40" s="36" customFormat="1" x14ac:dyDescent="0.25">
      <c r="A44" s="19">
        <f>COUNTIF(H29:AJ29, "Urologic or Perineal or GYN Surgery")</f>
        <v>0</v>
      </c>
      <c r="B44" s="39"/>
      <c r="C44" s="19" t="s">
        <v>46</v>
      </c>
      <c r="D44" s="19"/>
      <c r="E44" s="19"/>
      <c r="F44" s="19"/>
      <c r="G44" s="19"/>
      <c r="H44" s="4"/>
      <c r="I44" s="2"/>
      <c r="J44" s="2"/>
      <c r="K44" s="2"/>
      <c r="L44" s="2"/>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N44" s="37"/>
    </row>
    <row r="45" spans="1:40" s="36" customFormat="1" x14ac:dyDescent="0.25">
      <c r="A45" s="19">
        <f>COUNTIF(H29:AJ29, "Palliative or Confort Care")</f>
        <v>0</v>
      </c>
      <c r="B45" s="39"/>
      <c r="C45" s="19" t="s">
        <v>47</v>
      </c>
      <c r="D45" s="19"/>
      <c r="E45" s="19"/>
      <c r="F45" s="19"/>
      <c r="G45" s="19"/>
      <c r="H45" s="4"/>
      <c r="I45" s="2"/>
      <c r="J45" s="2"/>
      <c r="K45" s="2"/>
      <c r="L45" s="2"/>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N45" s="37"/>
    </row>
    <row r="46" spans="1:40" s="36" customFormat="1" x14ac:dyDescent="0.25">
      <c r="A46" s="19">
        <f>COUNTIF(H29:AJ29, "None of the Above")</f>
        <v>0</v>
      </c>
      <c r="B46" s="19"/>
      <c r="C46" s="19" t="s">
        <v>48</v>
      </c>
      <c r="D46" s="19"/>
      <c r="E46" s="19"/>
      <c r="F46" s="19"/>
      <c r="G46" s="19"/>
      <c r="H46" s="4"/>
      <c r="I46" s="2"/>
      <c r="J46" s="2"/>
      <c r="K46" s="2"/>
      <c r="L46" s="2"/>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N46" s="37"/>
    </row>
    <row r="47" spans="1:40" s="36" customFormat="1" x14ac:dyDescent="0.25">
      <c r="A47" s="19"/>
      <c r="B47" s="19"/>
      <c r="C47" s="19"/>
      <c r="D47" s="19"/>
      <c r="E47" s="19"/>
      <c r="F47" s="19"/>
      <c r="G47" s="19"/>
      <c r="H47" s="4"/>
      <c r="I47" s="2"/>
      <c r="J47" s="2"/>
      <c r="K47" s="2"/>
      <c r="L47" s="2"/>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N47" s="37"/>
    </row>
    <row r="48" spans="1:40" x14ac:dyDescent="0.25">
      <c r="A48" s="19">
        <f>SUM(A38:A45)</f>
        <v>0</v>
      </c>
      <c r="B48" s="19"/>
      <c r="C48" s="19" t="s">
        <v>49</v>
      </c>
      <c r="D48" s="19"/>
      <c r="E48" s="19"/>
      <c r="F48" s="19"/>
      <c r="G48" s="19"/>
      <c r="H48" s="4"/>
    </row>
    <row r="49" spans="1:8" x14ac:dyDescent="0.25">
      <c r="A49" s="19">
        <f>A46</f>
        <v>0</v>
      </c>
      <c r="B49" s="19"/>
      <c r="C49" s="19" t="s">
        <v>50</v>
      </c>
      <c r="D49" s="19"/>
      <c r="E49" s="19"/>
      <c r="F49" s="19"/>
      <c r="G49" s="19"/>
      <c r="H49" s="4"/>
    </row>
    <row r="50" spans="1:8" ht="15" customHeight="1" x14ac:dyDescent="0.25">
      <c r="A50" s="19">
        <f>SUM(A48:A49)</f>
        <v>0</v>
      </c>
      <c r="B50" s="19"/>
      <c r="C50" s="19" t="s">
        <v>51</v>
      </c>
      <c r="D50" s="19"/>
      <c r="E50" s="19"/>
      <c r="F50" s="19"/>
      <c r="G50" s="19"/>
      <c r="H50" s="4"/>
    </row>
    <row r="51" spans="1:8" ht="15" customHeight="1" x14ac:dyDescent="0.25">
      <c r="A51" s="19"/>
      <c r="B51" s="19"/>
      <c r="C51" s="19"/>
      <c r="D51" s="19"/>
      <c r="E51" s="19"/>
      <c r="F51" s="19"/>
      <c r="G51" s="19"/>
      <c r="H51" s="4"/>
    </row>
    <row r="52" spans="1:8" ht="15" customHeight="1" x14ac:dyDescent="0.25">
      <c r="A52" s="19"/>
      <c r="B52" s="19"/>
      <c r="C52" s="19"/>
      <c r="D52" s="19"/>
      <c r="E52" s="19"/>
      <c r="F52" s="19"/>
      <c r="G52" s="19"/>
      <c r="H52" s="4"/>
    </row>
    <row r="53" spans="1:8" ht="15" customHeight="1" x14ac:dyDescent="0.25">
      <c r="A53" s="19"/>
      <c r="B53" s="19"/>
      <c r="C53" s="19"/>
      <c r="D53" s="19"/>
      <c r="E53" s="19"/>
      <c r="F53" s="19"/>
      <c r="G53" s="19"/>
      <c r="H53" s="4"/>
    </row>
    <row r="54" spans="1:8" ht="15" customHeight="1" x14ac:dyDescent="0.25">
      <c r="A54" s="19"/>
      <c r="B54" s="19"/>
      <c r="C54" s="19"/>
      <c r="D54" s="19"/>
      <c r="E54" s="19"/>
      <c r="F54" s="19"/>
      <c r="G54" s="19"/>
      <c r="H54" s="4"/>
    </row>
  </sheetData>
  <mergeCells count="26">
    <mergeCell ref="AK7:AM9"/>
    <mergeCell ref="D5:F5"/>
    <mergeCell ref="B5:C5"/>
    <mergeCell ref="B17:F17"/>
    <mergeCell ref="B4:C4"/>
    <mergeCell ref="A9:C9"/>
    <mergeCell ref="B16:F16"/>
    <mergeCell ref="B10:F10"/>
    <mergeCell ref="B11:F11"/>
    <mergeCell ref="B13:F13"/>
    <mergeCell ref="A2:Q3"/>
    <mergeCell ref="B12:F12"/>
    <mergeCell ref="B14:F14"/>
    <mergeCell ref="B15:F15"/>
    <mergeCell ref="B30:F30"/>
    <mergeCell ref="A7:F7"/>
    <mergeCell ref="B27:F27"/>
    <mergeCell ref="B28:F28"/>
    <mergeCell ref="B26:F26"/>
    <mergeCell ref="B29:F29"/>
    <mergeCell ref="A23:C23"/>
    <mergeCell ref="B25:F25"/>
    <mergeCell ref="B24:F24"/>
    <mergeCell ref="B19:F19"/>
    <mergeCell ref="B18:F18"/>
    <mergeCell ref="B20:F20"/>
  </mergeCells>
  <dataValidations count="2">
    <dataValidation type="list" allowBlank="1" showInputMessage="1" showErrorMessage="1" sqref="AH10:AH20 X24:AH24 P26:P28 L10:L20 P24 N24 V13:V20 V24 N10:N20 R24 T24 V10:V11 T10:T11 R10:R11 J10:J20 P10:P11 AG10:AG11 AJ10:AJ20 N26:N28 T13:T20 R13:R20 P13:P20 H10:H14 AF10:AF20 H16:H20 H26:H28 AJ26:AJ28 AJ24 X26:AH28 J26:J28 H24 J24 L24 L26:L28 V26:V28 T26:T28 R26:R28 AG13:AG20 X13:AE20 X10:AE11 H15:I15" xr:uid="{00000000-0002-0000-0100-000000000000}">
      <formula1>$AM$5:$AM$6</formula1>
    </dataValidation>
    <dataValidation type="list" allowBlank="1" showInputMessage="1" showErrorMessage="1" sqref="H29 X29:AH29 AJ29 V29 T29 R29 P29 J29 L29 N29" xr:uid="{00000000-0002-0000-0100-000001000000}">
      <formula1>$C$38:$C$46</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8"/>
  <sheetViews>
    <sheetView showGridLines="0" workbookViewId="0">
      <selection activeCell="A54" sqref="A52:XFD54"/>
    </sheetView>
  </sheetViews>
  <sheetFormatPr defaultColWidth="0" defaultRowHeight="15" zeroHeight="1" x14ac:dyDescent="0.25"/>
  <cols>
    <col min="1" max="1" width="39.85546875" customWidth="1"/>
    <col min="2" max="2" width="16.42578125" customWidth="1"/>
    <col min="3" max="3" width="20.140625" customWidth="1"/>
    <col min="4" max="9" width="9.140625" customWidth="1"/>
    <col min="10" max="10" width="11.5703125" customWidth="1"/>
    <col min="11" max="11" width="6.28515625" customWidth="1"/>
    <col min="12" max="16384" width="9.140625" hidden="1"/>
  </cols>
  <sheetData>
    <row r="1" spans="1:11" ht="90.75" customHeight="1" x14ac:dyDescent="0.4">
      <c r="A1" s="9" t="s">
        <v>52</v>
      </c>
      <c r="B1" s="93" t="s">
        <v>53</v>
      </c>
      <c r="C1" s="93"/>
      <c r="D1" s="93"/>
      <c r="E1" s="93"/>
      <c r="F1" s="93"/>
      <c r="G1" s="93"/>
      <c r="H1" s="93"/>
      <c r="I1" s="93"/>
      <c r="J1" s="93"/>
      <c r="K1" s="93"/>
    </row>
    <row r="2" spans="1:11" ht="18.75" customHeight="1" x14ac:dyDescent="0.25">
      <c r="A2" s="50" t="str">
        <f>_xlfn.CONCAT('PNEU Bundle Observation'!B5,"/",(TEXT('PNEU Bundle Observation'!B4,"mm-dd-yyyy")))</f>
        <v>/01-00-1900</v>
      </c>
      <c r="B2" s="94" t="str">
        <f>A2</f>
        <v>/01-00-1900</v>
      </c>
      <c r="C2" s="94"/>
      <c r="D2" s="94"/>
      <c r="E2" s="94"/>
      <c r="F2" s="94"/>
      <c r="G2" s="94"/>
      <c r="H2" s="94"/>
      <c r="I2" s="94"/>
      <c r="J2" s="94"/>
      <c r="K2" s="94"/>
    </row>
    <row r="3" spans="1:11" x14ac:dyDescent="0.25">
      <c r="A3" s="51"/>
    </row>
    <row r="4" spans="1:11" x14ac:dyDescent="0.25"/>
    <row r="5" spans="1:11" x14ac:dyDescent="0.25"/>
    <row r="6" spans="1:11" x14ac:dyDescent="0.25"/>
    <row r="7" spans="1:11" x14ac:dyDescent="0.25"/>
    <row r="8" spans="1:11" x14ac:dyDescent="0.25"/>
    <row r="9" spans="1:11" x14ac:dyDescent="0.25"/>
    <row r="10" spans="1:11" x14ac:dyDescent="0.25"/>
    <row r="11" spans="1:11" x14ac:dyDescent="0.25"/>
    <row r="12" spans="1:11" x14ac:dyDescent="0.25"/>
    <row r="13" spans="1:11" x14ac:dyDescent="0.25"/>
    <row r="14" spans="1:11" x14ac:dyDescent="0.25"/>
    <row r="15" spans="1:11" x14ac:dyDescent="0.25"/>
    <row r="16" spans="1:11" x14ac:dyDescent="0.25"/>
    <row r="17" spans="2:11" x14ac:dyDescent="0.25"/>
    <row r="18" spans="2:11" x14ac:dyDescent="0.25"/>
    <row r="19" spans="2:11" x14ac:dyDescent="0.25"/>
    <row r="20" spans="2:11" x14ac:dyDescent="0.25"/>
    <row r="21" spans="2:11" x14ac:dyDescent="0.25"/>
    <row r="22" spans="2:11" ht="8.25" customHeight="1" x14ac:dyDescent="0.25"/>
    <row r="23" spans="2:11" ht="23.25" customHeight="1" x14ac:dyDescent="0.25">
      <c r="B23" s="92" t="s">
        <v>54</v>
      </c>
      <c r="C23" s="92"/>
      <c r="D23" s="92"/>
      <c r="E23" s="92"/>
      <c r="F23" s="92"/>
      <c r="G23" s="92"/>
      <c r="H23" s="92"/>
      <c r="I23" s="92"/>
      <c r="J23" s="92"/>
      <c r="K23" s="92"/>
    </row>
    <row r="24" spans="2:11" x14ac:dyDescent="0.25">
      <c r="B24" s="15" t="s">
        <v>55</v>
      </c>
      <c r="C24" s="17" t="s">
        <v>85</v>
      </c>
      <c r="D24" s="14"/>
      <c r="E24" s="14"/>
      <c r="F24" s="14"/>
    </row>
    <row r="25" spans="2:11" x14ac:dyDescent="0.25">
      <c r="B25" s="15" t="s">
        <v>56</v>
      </c>
      <c r="C25" s="17" t="s">
        <v>57</v>
      </c>
      <c r="D25" s="14"/>
      <c r="E25" s="14"/>
      <c r="F25" s="14"/>
    </row>
    <row r="26" spans="2:11" x14ac:dyDescent="0.25">
      <c r="B26" s="15" t="s">
        <v>58</v>
      </c>
      <c r="C26" s="17" t="s">
        <v>59</v>
      </c>
      <c r="D26" s="14"/>
      <c r="E26" s="14"/>
      <c r="F26" s="14"/>
    </row>
    <row r="27" spans="2:11" x14ac:dyDescent="0.25">
      <c r="B27" s="15" t="s">
        <v>60</v>
      </c>
      <c r="C27" s="17" t="s">
        <v>61</v>
      </c>
      <c r="D27" s="14"/>
      <c r="E27" s="14"/>
      <c r="F27" s="14"/>
    </row>
    <row r="28" spans="2:11" x14ac:dyDescent="0.25">
      <c r="B28" s="15" t="s">
        <v>62</v>
      </c>
      <c r="C28" s="17" t="s">
        <v>63</v>
      </c>
      <c r="D28" s="14"/>
      <c r="E28" s="14"/>
      <c r="F28" s="14"/>
    </row>
    <row r="29" spans="2:11" x14ac:dyDescent="0.25">
      <c r="B29" s="15" t="s">
        <v>64</v>
      </c>
      <c r="C29" s="17" t="s">
        <v>65</v>
      </c>
      <c r="D29" s="14"/>
      <c r="E29" s="14"/>
      <c r="F29" s="14"/>
    </row>
    <row r="30" spans="2:11" x14ac:dyDescent="0.25">
      <c r="B30" s="15" t="s">
        <v>66</v>
      </c>
      <c r="C30" s="17" t="s">
        <v>67</v>
      </c>
      <c r="D30" s="14"/>
      <c r="E30" s="14"/>
      <c r="F30" s="14"/>
    </row>
    <row r="31" spans="2:11" x14ac:dyDescent="0.25">
      <c r="B31" s="16" t="s">
        <v>68</v>
      </c>
      <c r="C31" s="17" t="s">
        <v>69</v>
      </c>
      <c r="D31" s="14"/>
      <c r="E31" s="14"/>
      <c r="F31" s="14"/>
    </row>
    <row r="32" spans="2:11" x14ac:dyDescent="0.25">
      <c r="B32" s="16" t="s">
        <v>70</v>
      </c>
      <c r="C32" s="3" t="s">
        <v>71</v>
      </c>
    </row>
    <row r="33" spans="1:6" x14ac:dyDescent="0.25">
      <c r="B33" s="16" t="s">
        <v>72</v>
      </c>
      <c r="C33" s="3" t="s">
        <v>73</v>
      </c>
    </row>
    <row r="34" spans="1:6" x14ac:dyDescent="0.25">
      <c r="B34" s="16"/>
      <c r="C34" s="3"/>
    </row>
    <row r="35" spans="1:6" x14ac:dyDescent="0.25">
      <c r="B35" s="16"/>
      <c r="C35" s="3"/>
    </row>
    <row r="36" spans="1:6" s="52" customFormat="1" x14ac:dyDescent="0.25"/>
    <row r="37" spans="1:6" s="96" customFormat="1" ht="251.25" hidden="1" customHeight="1" x14ac:dyDescent="0.25"/>
    <row r="38" spans="1:6" s="52" customFormat="1" hidden="1" x14ac:dyDescent="0.25">
      <c r="C38" s="53"/>
    </row>
    <row r="39" spans="1:6" s="52" customFormat="1" hidden="1" x14ac:dyDescent="0.25"/>
    <row r="40" spans="1:6" s="19" customFormat="1" hidden="1" x14ac:dyDescent="0.25">
      <c r="A40" s="19" t="s">
        <v>74</v>
      </c>
      <c r="F40" s="19" t="s">
        <v>75</v>
      </c>
    </row>
    <row r="41" spans="1:6" s="19" customFormat="1" x14ac:dyDescent="0.25">
      <c r="A41" s="54"/>
      <c r="B41" s="54" t="s">
        <v>76</v>
      </c>
      <c r="C41" s="54" t="s">
        <v>76</v>
      </c>
      <c r="D41" s="54"/>
      <c r="E41" s="56">
        <v>1</v>
      </c>
      <c r="F41" s="20" t="e">
        <f>'PNEU Bundle Observation'!AM10</f>
        <v>#DIV/0!</v>
      </c>
    </row>
    <row r="42" spans="1:6" s="19" customFormat="1" ht="34.5" customHeight="1" x14ac:dyDescent="0.25">
      <c r="A42" s="54"/>
      <c r="B42" s="54" t="s">
        <v>77</v>
      </c>
      <c r="C42" s="54" t="s">
        <v>77</v>
      </c>
      <c r="D42" s="54"/>
      <c r="E42" s="56">
        <v>2</v>
      </c>
      <c r="F42" s="20" t="e">
        <f>'PNEU Bundle Observation'!AM11</f>
        <v>#DIV/0!</v>
      </c>
    </row>
    <row r="43" spans="1:6" s="19" customFormat="1" x14ac:dyDescent="0.25">
      <c r="A43" s="54"/>
      <c r="B43" s="54" t="s">
        <v>59</v>
      </c>
      <c r="C43" s="54" t="s">
        <v>59</v>
      </c>
      <c r="D43" s="54"/>
      <c r="E43" s="56">
        <v>3</v>
      </c>
      <c r="F43" s="20" t="e">
        <f>'PNEU Bundle Observation'!AM13</f>
        <v>#DIV/0!</v>
      </c>
    </row>
    <row r="44" spans="1:6" s="19" customFormat="1" x14ac:dyDescent="0.25">
      <c r="A44" s="54"/>
      <c r="B44" s="54" t="s">
        <v>78</v>
      </c>
      <c r="C44" s="54" t="s">
        <v>78</v>
      </c>
      <c r="D44" s="54"/>
      <c r="E44" s="56">
        <v>4</v>
      </c>
      <c r="F44" s="20" t="e">
        <f>'PNEU Bundle Observation'!AM14</f>
        <v>#DIV/0!</v>
      </c>
    </row>
    <row r="45" spans="1:6" s="19" customFormat="1" x14ac:dyDescent="0.25">
      <c r="A45" s="54"/>
      <c r="B45" s="54" t="s">
        <v>79</v>
      </c>
      <c r="C45" s="54" t="s">
        <v>79</v>
      </c>
      <c r="D45" s="54"/>
      <c r="E45" s="56">
        <v>5</v>
      </c>
      <c r="F45" s="20" t="e">
        <f>'PNEU Bundle Observation'!AM15</f>
        <v>#DIV/0!</v>
      </c>
    </row>
    <row r="46" spans="1:6" s="19" customFormat="1" x14ac:dyDescent="0.25">
      <c r="A46" s="54"/>
      <c r="B46" s="54" t="s">
        <v>80</v>
      </c>
      <c r="C46" s="54" t="s">
        <v>80</v>
      </c>
      <c r="D46" s="54"/>
      <c r="E46" s="56">
        <v>6</v>
      </c>
      <c r="F46" s="20" t="e">
        <f>'PNEU Bundle Observation'!AM16</f>
        <v>#DIV/0!</v>
      </c>
    </row>
    <row r="47" spans="1:6" s="19" customFormat="1" x14ac:dyDescent="0.25">
      <c r="A47" s="54"/>
      <c r="B47" s="54" t="s">
        <v>81</v>
      </c>
      <c r="C47" s="54" t="s">
        <v>81</v>
      </c>
      <c r="D47" s="54"/>
      <c r="E47" s="56">
        <v>7</v>
      </c>
      <c r="F47" s="20" t="e">
        <f>'PNEU Bundle Observation'!AM17</f>
        <v>#DIV/0!</v>
      </c>
    </row>
    <row r="48" spans="1:6" s="19" customFormat="1" x14ac:dyDescent="0.25">
      <c r="A48" s="54"/>
      <c r="B48" s="54" t="s">
        <v>69</v>
      </c>
      <c r="C48" s="54" t="s">
        <v>69</v>
      </c>
      <c r="D48" s="54"/>
      <c r="E48" s="56">
        <v>8</v>
      </c>
      <c r="F48" s="20" t="e">
        <f>'PNEU Bundle Observation'!AM18</f>
        <v>#DIV/0!</v>
      </c>
    </row>
    <row r="49" spans="1:6" s="19" customFormat="1" x14ac:dyDescent="0.25">
      <c r="A49" s="54"/>
      <c r="B49" s="54" t="s">
        <v>71</v>
      </c>
      <c r="C49" s="54" t="s">
        <v>71</v>
      </c>
      <c r="D49" s="54"/>
      <c r="E49" s="56">
        <v>9</v>
      </c>
      <c r="F49" s="20" t="e">
        <f>'PNEU Bundle Observation'!AM19</f>
        <v>#DIV/0!</v>
      </c>
    </row>
    <row r="50" spans="1:6" s="19" customFormat="1" x14ac:dyDescent="0.25">
      <c r="A50" s="54"/>
      <c r="B50" s="54" t="s">
        <v>82</v>
      </c>
      <c r="C50" s="54" t="s">
        <v>82</v>
      </c>
      <c r="D50" s="54"/>
      <c r="E50" s="56">
        <v>10</v>
      </c>
      <c r="F50" s="20" t="e">
        <f>'PNEU Bundle Observation'!AM20</f>
        <v>#DIV/0!</v>
      </c>
    </row>
    <row r="51" spans="1:6" s="19" customFormat="1" x14ac:dyDescent="0.25">
      <c r="A51" s="91" t="s">
        <v>83</v>
      </c>
      <c r="B51" s="91"/>
      <c r="C51" s="91"/>
      <c r="D51" s="91"/>
      <c r="E51" s="56">
        <v>11</v>
      </c>
      <c r="F51" s="20">
        <f>'PNEU Bundle Observation'!AM28</f>
        <v>0</v>
      </c>
    </row>
    <row r="52" spans="1:6" s="19" customFormat="1" hidden="1" x14ac:dyDescent="0.25"/>
    <row r="53" spans="1:6" s="52" customFormat="1" hidden="1" x14ac:dyDescent="0.25"/>
    <row r="54" spans="1:6" s="52" customFormat="1" hidden="1" x14ac:dyDescent="0.25"/>
    <row r="55" spans="1:6" s="52" customFormat="1" hidden="1" x14ac:dyDescent="0.25"/>
    <row r="56" spans="1:6" s="52" customFormat="1" hidden="1" x14ac:dyDescent="0.25"/>
    <row r="57" spans="1:6" s="52" customFormat="1" hidden="1" x14ac:dyDescent="0.25"/>
    <row r="58" spans="1:6" s="52" customFormat="1" hidden="1" x14ac:dyDescent="0.25"/>
  </sheetData>
  <mergeCells count="4">
    <mergeCell ref="A51:D51"/>
    <mergeCell ref="B23:K23"/>
    <mergeCell ref="B1:K1"/>
    <mergeCell ref="B2:K2"/>
  </mergeCells>
  <printOptions horizontalCentered="1" verticalCentered="1"/>
  <pageMargins left="0.17" right="0.17" top="0.18" bottom="0.2" header="0.17" footer="0.3"/>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3A315D-9C2D-43DD-94BB-454F51E5FE47}">
  <ds:schemaRefs>
    <ds:schemaRef ds:uri="http://schemas.microsoft.com/sharepoint/v3/contenttype/forms"/>
  </ds:schemaRefs>
</ds:datastoreItem>
</file>

<file path=customXml/itemProps2.xml><?xml version="1.0" encoding="utf-8"?>
<ds:datastoreItem xmlns:ds="http://schemas.openxmlformats.org/officeDocument/2006/customXml" ds:itemID="{8CC57442-B469-444F-95F0-452195A96BA4}">
  <ds:schemaRefs>
    <ds:schemaRef ds:uri="http://schemas.microsoft.com/office/2006/metadata/properties"/>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PNEU Bundle Observation</vt:lpstr>
      <vt:lpstr>Bundle Compliance Graph</vt:lpstr>
      <vt:lpstr>'Bundle Compliance Graph'!Print_Area</vt:lpstr>
      <vt:lpstr>'PNEU Bundle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PNEU Prevention Bundle Observation and Quality Tool</dc:title>
  <dc:subject>PNEU Prevention Bundle Observation and Quality Tool</dc:subject>
  <dc:creator>HSAG HQIC</dc:creator>
  <cp:keywords>Foley, catheter, observation, quality</cp:keywords>
  <dc:description/>
  <cp:lastModifiedBy>Jenna Zubia</cp:lastModifiedBy>
  <cp:revision/>
  <dcterms:created xsi:type="dcterms:W3CDTF">2012-02-01T03:21:09Z</dcterms:created>
  <dcterms:modified xsi:type="dcterms:W3CDTF">2024-04-10T20:34:23Z</dcterms:modified>
  <cp:category/>
  <cp:contentStatus/>
</cp:coreProperties>
</file>